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4fd468ca08ad4986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K:\Central\Registry\Student Administration Services\Fees\Fees 2025-26\"/>
    </mc:Choice>
  </mc:AlternateContent>
  <xr:revisionPtr revIDLastSave="0" documentId="8_{A77B97E7-9A24-4F2F-9202-4C3F964434F0}" xr6:coauthVersionLast="36" xr6:coauthVersionMax="36" xr10:uidLastSave="{00000000-0000-0000-0000-000000000000}"/>
  <workbookProtection workbookAlgorithmName="SHA-512" workbookHashValue="wD/UfJ7iPTHR3c3nMMsXZCUOxY4vIHzujmYZbr5pqJJmfDK/nCSw3EF/dMwvcqEubqEYtmKtTGEouiDZcWb67A==" workbookSaltValue="4oDBthehkx4+4puqf2oA/A==" workbookSpinCount="100000" lockStructure="1"/>
  <bookViews>
    <workbookView xWindow="0" yWindow="0" windowWidth="19200" windowHeight="8540" xr2:uid="{00000000-000D-0000-FFFF-FFFF00000000}"/>
  </bookViews>
  <sheets>
    <sheet name="Calculator" sheetId="1" r:id="rId1"/>
    <sheet name="Course Details" sheetId="9" state="hidden" r:id="rId2"/>
    <sheet name="Validation New" sheetId="10" state="hidden" r:id="rId3"/>
  </sheets>
  <definedNames>
    <definedName name="_xlnm._FilterDatabase" localSheetId="1" hidden="1">'Course Details'!$L$1:$U$162</definedName>
    <definedName name="January">#REF!</definedName>
    <definedName name="Name">#REF!</definedName>
    <definedName name="Septembe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  <c r="C16" i="1"/>
  <c r="J26" i="1"/>
  <c r="D26" i="1"/>
  <c r="I14" i="1" l="1"/>
  <c r="J10" i="1" s="1"/>
  <c r="J16" i="1"/>
  <c r="D16" i="1"/>
  <c r="I18" i="1" l="1"/>
  <c r="C14" i="1"/>
  <c r="D10" i="1" s="1"/>
  <c r="C18" i="1" l="1"/>
  <c r="J14" i="1" l="1"/>
  <c r="D14" i="1" l="1"/>
  <c r="J8" i="1" l="1"/>
  <c r="D8" i="1"/>
  <c r="I26" i="1" l="1"/>
  <c r="C26" i="1" l="1"/>
</calcChain>
</file>

<file path=xl/sharedStrings.xml><?xml version="1.0" encoding="utf-8"?>
<sst xmlns="http://schemas.openxmlformats.org/spreadsheetml/2006/main" count="1666" uniqueCount="870">
  <si>
    <t>International</t>
  </si>
  <si>
    <t>BSc</t>
  </si>
  <si>
    <t>CertEd</t>
  </si>
  <si>
    <t xml:space="preserve">BA </t>
  </si>
  <si>
    <t>LLB</t>
  </si>
  <si>
    <t>Course Name</t>
  </si>
  <si>
    <t>Please select</t>
  </si>
  <si>
    <t>-</t>
  </si>
  <si>
    <t>Name of Course*</t>
  </si>
  <si>
    <t>1.</t>
  </si>
  <si>
    <t>2.</t>
  </si>
  <si>
    <t>3.</t>
  </si>
  <si>
    <t>GOAL</t>
  </si>
  <si>
    <t>Staff</t>
  </si>
  <si>
    <t>Alumni</t>
  </si>
  <si>
    <t>Yes</t>
  </si>
  <si>
    <t>No</t>
  </si>
  <si>
    <t>Please Select</t>
  </si>
  <si>
    <t>No discount</t>
  </si>
  <si>
    <t>Part Time Discount Calculator</t>
  </si>
  <si>
    <t>Full Time Discount Calculator</t>
  </si>
  <si>
    <t>(please note you can only have one discount)</t>
  </si>
  <si>
    <t>If you are in receipt of any discounts, please proceed to the next box below</t>
  </si>
  <si>
    <t>Discount Type*</t>
  </si>
  <si>
    <t>Beng</t>
  </si>
  <si>
    <t>Meng</t>
  </si>
  <si>
    <t>Mpharm</t>
  </si>
  <si>
    <t>March</t>
  </si>
  <si>
    <t>Moptom</t>
  </si>
  <si>
    <t>Mgeol</t>
  </si>
  <si>
    <t>Mlang</t>
  </si>
  <si>
    <t>Mphys</t>
  </si>
  <si>
    <t>FDSC</t>
  </si>
  <si>
    <t>FDEng</t>
  </si>
  <si>
    <t>FDA</t>
  </si>
  <si>
    <t>Final examination</t>
  </si>
  <si>
    <t xml:space="preserve">PGCE </t>
  </si>
  <si>
    <t>International prof</t>
  </si>
  <si>
    <t>Staff family member</t>
  </si>
  <si>
    <t>Credits Repeating*</t>
  </si>
  <si>
    <r>
      <t>&lt;- This is 'BA ', not 'BA', as courses such as MA Ur</t>
    </r>
    <r>
      <rPr>
        <b/>
        <sz val="11"/>
        <color theme="1"/>
        <rFont val="Calibri"/>
        <family val="2"/>
        <scheme val="minor"/>
      </rPr>
      <t>BA</t>
    </r>
    <r>
      <rPr>
        <sz val="11"/>
        <color theme="1"/>
        <rFont val="Calibri"/>
        <family val="2"/>
        <scheme val="minor"/>
      </rPr>
      <t>n design are flagged incorrectly as not being eligible for alumni</t>
    </r>
  </si>
  <si>
    <t>Not eligible for alumni</t>
  </si>
  <si>
    <t>Discounts</t>
  </si>
  <si>
    <t>Default Credits Per Academic Year</t>
  </si>
  <si>
    <t>Credits</t>
  </si>
  <si>
    <t>Alumni (20%)</t>
  </si>
  <si>
    <t>Staff Family Member (30%)</t>
  </si>
  <si>
    <t>Staff (30%)</t>
  </si>
  <si>
    <t>Home/EU*/Channel Islands</t>
  </si>
  <si>
    <t>4.</t>
  </si>
  <si>
    <t>Which academic year did you 
start the course outlined in Question 1?*</t>
  </si>
  <si>
    <t>Fee Status*</t>
  </si>
  <si>
    <t>U0056PYC</t>
  </si>
  <si>
    <t>U0074PYC</t>
  </si>
  <si>
    <t>U0092PYC</t>
  </si>
  <si>
    <t>U0132PYC</t>
  </si>
  <si>
    <t>U0143PYC</t>
  </si>
  <si>
    <t>U0177PYC</t>
  </si>
  <si>
    <t>U0178PYC</t>
  </si>
  <si>
    <t>U0203PYC</t>
  </si>
  <si>
    <t>U0251PYC</t>
  </si>
  <si>
    <t>U0252PYC</t>
  </si>
  <si>
    <t>U0256PYC</t>
  </si>
  <si>
    <t>U0313PYC</t>
  </si>
  <si>
    <t>U0315PYC</t>
  </si>
  <si>
    <t>U0392FTC</t>
  </si>
  <si>
    <t>U0567PYC</t>
  </si>
  <si>
    <t>U0570PYC</t>
  </si>
  <si>
    <t>U0580PYC</t>
  </si>
  <si>
    <t>U0592PYC</t>
  </si>
  <si>
    <t>U0594PYC</t>
  </si>
  <si>
    <t>U0694PYC</t>
  </si>
  <si>
    <t>U0704PYC</t>
  </si>
  <si>
    <t>U0707PYC</t>
  </si>
  <si>
    <t>U0716PYC</t>
  </si>
  <si>
    <t>U0906PYC</t>
  </si>
  <si>
    <t>U0923FTC</t>
  </si>
  <si>
    <t>U0961PYC</t>
  </si>
  <si>
    <t>U0968PYC</t>
  </si>
  <si>
    <t>U0995PYC</t>
  </si>
  <si>
    <t>U1082PYC</t>
  </si>
  <si>
    <t>U1083PYC</t>
  </si>
  <si>
    <t>U1087PYC</t>
  </si>
  <si>
    <t>U1257FTC</t>
  </si>
  <si>
    <t>U1264PYC</t>
  </si>
  <si>
    <t>U1346PYC</t>
  </si>
  <si>
    <t>U1504PYC</t>
  </si>
  <si>
    <t>U1509PYC</t>
  </si>
  <si>
    <t>U1611PYC</t>
  </si>
  <si>
    <t>U1656FTC</t>
  </si>
  <si>
    <t>U1671PYC</t>
  </si>
  <si>
    <t>U1685PYC</t>
  </si>
  <si>
    <t>U1727FTC</t>
  </si>
  <si>
    <t>U1732PYC</t>
  </si>
  <si>
    <t>U1806FTC</t>
  </si>
  <si>
    <t>U1810FTC</t>
  </si>
  <si>
    <t>U1824PYC</t>
  </si>
  <si>
    <t>U1826PYC</t>
  </si>
  <si>
    <t>U1889PYC</t>
  </si>
  <si>
    <t>U1912PYC</t>
  </si>
  <si>
    <t>U1989PYC</t>
  </si>
  <si>
    <t>U2038PYC</t>
  </si>
  <si>
    <t>U2068PYC</t>
  </si>
  <si>
    <t>U2074PYC</t>
  </si>
  <si>
    <t>U2143PYC</t>
  </si>
  <si>
    <t>U2150PYC</t>
  </si>
  <si>
    <t>U2172PYC</t>
  </si>
  <si>
    <t>U2174PYC</t>
  </si>
  <si>
    <t>U2175PYC</t>
  </si>
  <si>
    <t>U2194PYC</t>
  </si>
  <si>
    <t>U2275FTC</t>
  </si>
  <si>
    <t>U2325PYC</t>
  </si>
  <si>
    <t>U2326PYC</t>
  </si>
  <si>
    <t>U2344PYC</t>
  </si>
  <si>
    <t>U2370FTC</t>
  </si>
  <si>
    <t>U2371FTC</t>
  </si>
  <si>
    <t>U2381PYC</t>
  </si>
  <si>
    <t>U2390PYC</t>
  </si>
  <si>
    <t>U2400PYC</t>
  </si>
  <si>
    <t>U2402PYC</t>
  </si>
  <si>
    <t>U2410FTC</t>
  </si>
  <si>
    <t>U2413PYC</t>
  </si>
  <si>
    <t>U2415PYC</t>
  </si>
  <si>
    <t>U2439PYC</t>
  </si>
  <si>
    <t>U2441PYC</t>
  </si>
  <si>
    <t>U2513FTC</t>
  </si>
  <si>
    <t>U2515PYC</t>
  </si>
  <si>
    <t>U2516PYC</t>
  </si>
  <si>
    <t>U2545FTC</t>
  </si>
  <si>
    <t>U2547PYC</t>
  </si>
  <si>
    <t>U2553PYC</t>
  </si>
  <si>
    <t>U2605PYC</t>
  </si>
  <si>
    <t>U2609PYC</t>
  </si>
  <si>
    <t>U2647PYC</t>
  </si>
  <si>
    <t>U2653PYC</t>
  </si>
  <si>
    <t>U2663FTC</t>
  </si>
  <si>
    <t>U2686PYC</t>
  </si>
  <si>
    <t>U2700PYC</t>
  </si>
  <si>
    <t>U2701PYC</t>
  </si>
  <si>
    <t>U2711FTC</t>
  </si>
  <si>
    <t>U2714PYC</t>
  </si>
  <si>
    <t>U2718FTC</t>
  </si>
  <si>
    <t>U2725PYC</t>
  </si>
  <si>
    <t>U2734PYC</t>
  </si>
  <si>
    <t>U2742PYC</t>
  </si>
  <si>
    <t>U2753PYC</t>
  </si>
  <si>
    <t>U2807PYC</t>
  </si>
  <si>
    <t>U2826FTC</t>
  </si>
  <si>
    <t>U2833PYC</t>
  </si>
  <si>
    <t>U2834FTC</t>
  </si>
  <si>
    <t>U2841PYC</t>
  </si>
  <si>
    <t>U2842FTC</t>
  </si>
  <si>
    <t>U2843FTC</t>
  </si>
  <si>
    <t>U2898FTC</t>
  </si>
  <si>
    <t>U2928PYC</t>
  </si>
  <si>
    <t>U2943FTC</t>
  </si>
  <si>
    <t>U2957PYC</t>
  </si>
  <si>
    <t>U3025PYC</t>
  </si>
  <si>
    <t>U3058PYC</t>
  </si>
  <si>
    <t>U3069PYC</t>
  </si>
  <si>
    <t>U3100FTC</t>
  </si>
  <si>
    <t>U3101PYC</t>
  </si>
  <si>
    <t>U3138PYC</t>
  </si>
  <si>
    <t>U3153PYC</t>
  </si>
  <si>
    <t>U3195PYC</t>
  </si>
  <si>
    <t>U3196PYC</t>
  </si>
  <si>
    <t>U3198PYC</t>
  </si>
  <si>
    <t>U3216FTC</t>
  </si>
  <si>
    <t>U3217FTC</t>
  </si>
  <si>
    <t>U3246FTC</t>
  </si>
  <si>
    <t>U3248PYC</t>
  </si>
  <si>
    <t>U3250PYC</t>
  </si>
  <si>
    <t>U3274FTC</t>
  </si>
  <si>
    <t>U3275FTC</t>
  </si>
  <si>
    <t>U3293PYC</t>
  </si>
  <si>
    <t>U3297PYC</t>
  </si>
  <si>
    <t>U3301PYC</t>
  </si>
  <si>
    <t>U3304PYC</t>
  </si>
  <si>
    <t>U3305PYC</t>
  </si>
  <si>
    <t>U3306PYC</t>
  </si>
  <si>
    <t>U3329PYC</t>
  </si>
  <si>
    <t>U3337FTC</t>
  </si>
  <si>
    <t>U3342PYC</t>
  </si>
  <si>
    <t>U3363PYC</t>
  </si>
  <si>
    <t>U3428PYC</t>
  </si>
  <si>
    <t>U3451FTC</t>
  </si>
  <si>
    <t>U3454PYC</t>
  </si>
  <si>
    <t>U3459PYC</t>
  </si>
  <si>
    <t>U3460PYC</t>
  </si>
  <si>
    <t>U3461PYC</t>
  </si>
  <si>
    <t>U3466PYC</t>
  </si>
  <si>
    <t>U3482PYC</t>
  </si>
  <si>
    <t>U3490FTC</t>
  </si>
  <si>
    <t>U3508PYC</t>
  </si>
  <si>
    <t>U3511PYC</t>
  </si>
  <si>
    <t>U3517PYC</t>
  </si>
  <si>
    <t>U3518PYC</t>
  </si>
  <si>
    <t>U3534PYC</t>
  </si>
  <si>
    <t>U3535PYC</t>
  </si>
  <si>
    <t>U3536PYC</t>
  </si>
  <si>
    <t>U3568PYC</t>
  </si>
  <si>
    <t>U3575PYC</t>
  </si>
  <si>
    <t>U3576PYC</t>
  </si>
  <si>
    <t>U3577PYC</t>
  </si>
  <si>
    <t>U3606FTC</t>
  </si>
  <si>
    <t>U3607FTC</t>
  </si>
  <si>
    <t>U3625PYC</t>
  </si>
  <si>
    <t>BSC (HONS) COMPUTER SCIENCE</t>
  </si>
  <si>
    <t>BENG (HONS) MECHANICAL ENGINEERING</t>
  </si>
  <si>
    <t>BSC (HONS) MATHEMATICS FOR FINANCE AND MANAGEMENT</t>
  </si>
  <si>
    <t>BA (HONS) ARCHITECTURE</t>
  </si>
  <si>
    <t>BA (HONS) GEOGRAPHY</t>
  </si>
  <si>
    <t>BENG (HONS) CIVIL ENGINEERING</t>
  </si>
  <si>
    <t>MENG CIVIL ENGINEERING</t>
  </si>
  <si>
    <t>BSC (HONS) BIOLOGY</t>
  </si>
  <si>
    <t>BSC (HONS) PHARMACOLOGY</t>
  </si>
  <si>
    <t>BSC (HONS) BIOMEDICAL SCIENCE</t>
  </si>
  <si>
    <t>BSC (HONS) PSYCHOLOGY</t>
  </si>
  <si>
    <t>BA (HONS) POLITICS</t>
  </si>
  <si>
    <t>BSC (HONS) SOCIOLOGY</t>
  </si>
  <si>
    <t>BA (HONS) APPLIED LANGUAGES</t>
  </si>
  <si>
    <t>BSC (HONS) MARINE BIOLOGY</t>
  </si>
  <si>
    <t>BSC (HONS) BIOCHEMISTRY</t>
  </si>
  <si>
    <t>BSC (HONS) COMPUTING</t>
  </si>
  <si>
    <t>BSC (HONS) ENVIRONMENTAL SCIENCE</t>
  </si>
  <si>
    <t>BSC (HONS) MARINE ENVIRONMENTAL SCIENCE</t>
  </si>
  <si>
    <t>BA (HONS) INTERNATIONAL RELATIONS AND POLITICS</t>
  </si>
  <si>
    <t>BSC (HONS) PROPERTY DEVELOPMENT</t>
  </si>
  <si>
    <t>BENG (HONS) MECHANICAL AND MANUFACTURING ENGINEERING</t>
  </si>
  <si>
    <t>BSC (HONS) MATHEMATICS</t>
  </si>
  <si>
    <t>BA (HONS) ACCOUNTING WITH FINANCE</t>
  </si>
  <si>
    <t>CERTHE DENTAL NURSING</t>
  </si>
  <si>
    <t>BSC (HONS) PRODUCT DESIGN AND INNOVATION</t>
  </si>
  <si>
    <t>BSC (HONS) SOFTWARE ENGINEERING</t>
  </si>
  <si>
    <t>BA (HONS) ENGLISH LITERATURE</t>
  </si>
  <si>
    <t>BA (HONS) PHOTOGRAPHY</t>
  </si>
  <si>
    <t>BA (HONS) ILLUSTRATION</t>
  </si>
  <si>
    <t>BA (HONS) HISTORY</t>
  </si>
  <si>
    <t>BA (HONS) ACCOUNTANCY AND FINANCIAL MANAGEMENT (TOP-UP)</t>
  </si>
  <si>
    <t>BA (HONS) MARKETING</t>
  </si>
  <si>
    <t>BA (HONS) MEDIA STUDIES</t>
  </si>
  <si>
    <t>BSC (HONS) MATHEMATICS WITH STATISTICS</t>
  </si>
  <si>
    <t>BSC (HONS) SOCIOLOGY WITH PSYCHOLOGY</t>
  </si>
  <si>
    <t>BA (HONS) ENGLISH AND CREATIVE WRITING</t>
  </si>
  <si>
    <t>BSC (HONS) COMPUTER GAMES TECHNOLOGY</t>
  </si>
  <si>
    <t>LLB (HONS) LAW WITH BUSINESS</t>
  </si>
  <si>
    <t>BA (HONS) INTERNATIONAL RELATIONS AND LANGUAGES</t>
  </si>
  <si>
    <t>BSC (HONS) GEOGRAPHY</t>
  </si>
  <si>
    <t>BA (HONS) INTERNATIONAL RELATIONS WITH LANGUAGES</t>
  </si>
  <si>
    <t>BSC (HONS) DENTAL HYGIENE AND DENTAL THERAPY</t>
  </si>
  <si>
    <t>BSC (ECON) (HONS) ECONOMICS</t>
  </si>
  <si>
    <t>BSC (ECON) (HONS) ECONOMICS, FINANCE AND BANKING</t>
  </si>
  <si>
    <t>MENG MECHANICAL ENGINEERING</t>
  </si>
  <si>
    <t>BA (HONS) ANIMATION</t>
  </si>
  <si>
    <t>BA (HONS) CHILDHOOD AND YOUTH STUDIES</t>
  </si>
  <si>
    <t>LLB (HONS) LAW</t>
  </si>
  <si>
    <t>BA (HONS) INTERNATIONAL RELATIONS</t>
  </si>
  <si>
    <t>BSC (HONS) FORENSIC PSYCHOLOGY</t>
  </si>
  <si>
    <t>BA (HONS) EARLY CHILDHOOD STUDIES</t>
  </si>
  <si>
    <t>BA (HONS) JOURNALISM</t>
  </si>
  <si>
    <t>BA (HONS) GRAPHIC DESIGN</t>
  </si>
  <si>
    <t>BENG (HONS) ELECTRONIC ENGINEERING</t>
  </si>
  <si>
    <t>MENG ELECTRONIC ENGINEERING</t>
  </si>
  <si>
    <t>BENG (HONS) ENGINEERING AND TECHNOLOGY</t>
  </si>
  <si>
    <t>BSC (HONS) SPORT AND EXERCISE SCIENCE</t>
  </si>
  <si>
    <t>BA (HONS) DIGITAL MARKETING</t>
  </si>
  <si>
    <t>BSC (HONS) PALAEONTOLOGY</t>
  </si>
  <si>
    <t>BA (HONS) BUSINESS WITH BUSINESS COMMUNICATION (TOP-UP)</t>
  </si>
  <si>
    <t>BA (HONS) FINANCE WITH BUSINESS COMMUNICATION (TOP-UP)</t>
  </si>
  <si>
    <t>BA (HONS) JOURNALISM WITH MEDIA STUDIES</t>
  </si>
  <si>
    <t>LLB (HONS) LAW WITH CRIMINOLOGY</t>
  </si>
  <si>
    <t>BA (HONS) CHILDHOOD AND YOUTH STUDIES WITH PSYCHOLOGY</t>
  </si>
  <si>
    <t>BSC (HONS) QUANTITY SURVEYING</t>
  </si>
  <si>
    <t>MPHARM (HONS) PHARMACY</t>
  </si>
  <si>
    <t>BA (HONS) ECONOMICS AND MANAGEMENT</t>
  </si>
  <si>
    <t>BA (HONS) INTERNATIONAL BUSINESS</t>
  </si>
  <si>
    <t>BA (HONS) BUSINESS AND MANAGEMENT</t>
  </si>
  <si>
    <t>BA (HONS) BUSINESS AND HUMAN RESOURCE MANAGEMENT</t>
  </si>
  <si>
    <t>BSC (HONS) PARAMEDIC SCIENCE</t>
  </si>
  <si>
    <t>MENG COMPUTER SCIENCE</t>
  </si>
  <si>
    <t>BA (HONS) INTERIOR ARCHITECTURE AND DESIGN</t>
  </si>
  <si>
    <t>BSC (HONS) OPERATING DEPARTMENT PRACTICE</t>
  </si>
  <si>
    <t>MPHYS (HONS) PHYSICS, ASTROPHYSICS AND COSMOLOGY</t>
  </si>
  <si>
    <t>BSC (HONS) BUILDING SURVEYING</t>
  </si>
  <si>
    <t>BSC (HONS) SPORT AND EXERCISE PSYCHOLOGY</t>
  </si>
  <si>
    <t>BSC (HONS) PHYSICS, ASTROPHYSICS AND COSMOLOGY</t>
  </si>
  <si>
    <t>BSC (HONS) BUSINESS AND SUPPLY CHAIN MANAGEMENT</t>
  </si>
  <si>
    <t>BA (HONS) FILM PRODUCTION</t>
  </si>
  <si>
    <t>BN (HONS) NURSING (ADULT)</t>
  </si>
  <si>
    <t>BSC (HONS) DATA SCIENCE AND ANALYTICS</t>
  </si>
  <si>
    <t>BSC (HONS) COMPUTER ANIMATION AND VISUAL EFFECTS</t>
  </si>
  <si>
    <t>BA (HONS) CREATIVE WRITING</t>
  </si>
  <si>
    <t>BA (HONS) EDUCATION STUDIES (TOP UP)</t>
  </si>
  <si>
    <t>BSC (HONS) CRIMINOLOGY AND CYBERCRIME</t>
  </si>
  <si>
    <t>BSC (HONS) DIAGNOSTIC RADIOGRAPHY AND MEDICAL IMAGING</t>
  </si>
  <si>
    <t>BSC (HONS) PHYSICS</t>
  </si>
  <si>
    <t>BSC (HONS) CREATIVE MEDIA TECHNOLOGIES</t>
  </si>
  <si>
    <t>BA (HONS) ENGLISH LANGUAGE AND LINGUISTICS</t>
  </si>
  <si>
    <t>BSC (HONS) CYBER SECURITY AND FORENSIC COMPUTING</t>
  </si>
  <si>
    <t>BA (HONS) CHILDHOOD AND YOUTH STUDIES WITH CRIMINOLOGY</t>
  </si>
  <si>
    <t>BSC (HONS) DENTAL HYGIENE</t>
  </si>
  <si>
    <t>MPHYS (HONS) PHYSICS</t>
  </si>
  <si>
    <t>BA (HONS) MODERN LANGUAGES</t>
  </si>
  <si>
    <t>BA (HONS) INTERNATIONAL DEVELOPMENT</t>
  </si>
  <si>
    <t>BA (HONS) INTERNATIONAL DEVELOPMENT AND LANGUAGES</t>
  </si>
  <si>
    <t>BA (HONS) INTERNATIONAL DEVELOPMENT WITH LANGUAGES</t>
  </si>
  <si>
    <t>BN (HONS) NURSING (MENTAL HEALTH)</t>
  </si>
  <si>
    <t>BSC (HONS) SCIENCE WITH FOUNDATION YEAR</t>
  </si>
  <si>
    <t>BA (HONS) CREATIVE MUSIC TECHNOLOGY (TOP UP)</t>
  </si>
  <si>
    <t>BA (HONS) MEDIA AND COMMUNICATION WITH FOUNDATION YEAR</t>
  </si>
  <si>
    <t>BSC (HONS) SOCIOLOGY WITH CRIMINOLOGY</t>
  </si>
  <si>
    <t>BSC (HONS) MUSIC TECHNOLOGY</t>
  </si>
  <si>
    <t>BA (HONS) JOURNALISM WITH CREATIVE WRITING</t>
  </si>
  <si>
    <t>BA (HONS) LANGUAGE STUDIES (TOP-UP)</t>
  </si>
  <si>
    <t>BA (HONS) FILM STUDIES</t>
  </si>
  <si>
    <t>BSC (HONS) SPORT, HEALTH AND EXERCISE SCIENCES</t>
  </si>
  <si>
    <t>BSC (HONS) GLOBAL SPORT MANAGEMENT</t>
  </si>
  <si>
    <t>BENG (HONS) RENEWABLE ENERGY ENGINEERING</t>
  </si>
  <si>
    <t>MENG RENEWABLE ENERGY ENGINEERING</t>
  </si>
  <si>
    <t>BSC (HONS) PROFESSIONAL POLICING</t>
  </si>
  <si>
    <t>BSC (HONS) SPORT MANAGEMENT (TOP UP)</t>
  </si>
  <si>
    <t>BSC (HONS) SPORTS COACHING (TOP UP)</t>
  </si>
  <si>
    <t>BED (HONS) PRIMARY EDUCATION WITH QUALIFIED TEACHER STATUS</t>
  </si>
  <si>
    <t>BA (HONS) INTERNATIONAL BUSINESS COMMUNICATION (TOP UP)</t>
  </si>
  <si>
    <t>BA (HONS) INTERNATIONAL TRADE AND BUSINESS COMMUNICATION (TOP UP)</t>
  </si>
  <si>
    <t>BA (HONS) GLOBAL COMMUNICATION AND MEDIA</t>
  </si>
  <si>
    <t>BSC (HONS) COMPUTER GAMES PRODUCTION</t>
  </si>
  <si>
    <t>BA (HONS) FASHION MARKETING</t>
  </si>
  <si>
    <t>BA (HONS) COMPUTER GAMES ART</t>
  </si>
  <si>
    <t>BA (HONS) COMPUTER GAMES DESIGN</t>
  </si>
  <si>
    <t>BSC (HONS) SPORT MANAGEMENT</t>
  </si>
  <si>
    <t>BSC (HONS) ADVANCED DENTAL NURSING PROFESSIONAL PRACTICE (TOP UP)</t>
  </si>
  <si>
    <t>BA (HONS) SCREENWRITING</t>
  </si>
  <si>
    <t>BA (HONS) HISTORY AND POLITICS</t>
  </si>
  <si>
    <t>BSC (HONS) EARTH SCIENCE</t>
  </si>
  <si>
    <t>BA (HONS) BUSINESS AND MANAGEMENT (TOP-UP)</t>
  </si>
  <si>
    <t>BENG(HONS) ROBOTICS AND ARTIFICIAL INTELLIGENCE</t>
  </si>
  <si>
    <t>BSC (HONS) BIOMEDICAL SCIENCE WITH HUMAN BIOSCIENCES</t>
  </si>
  <si>
    <t>BSC (HONS) CONSTRUCTION MANAGEMENT</t>
  </si>
  <si>
    <t>BA (HONS) ENTREPRENEURSHIP AND BUSINESS</t>
  </si>
  <si>
    <t>BA (HONS) POST-PRODUCTION FOR FILM AND TELEVISION</t>
  </si>
  <si>
    <t>BSC (HONS) VIRTUAL PRODUCTION</t>
  </si>
  <si>
    <t>BSC (HONS) COMPUTER NETWORKS AND SECURITY</t>
  </si>
  <si>
    <t>BA (HONS) FASHION DESIGN</t>
  </si>
  <si>
    <t>BSC (HONS) MATHEMATICS WITH MACHINE LEARNING</t>
  </si>
  <si>
    <t>BA (HONS) CREATIVE COMPUTING</t>
  </si>
  <si>
    <t>BSC (HONS) CREATIVE COMPUTING</t>
  </si>
  <si>
    <t>BA (HONS) THEATRE</t>
  </si>
  <si>
    <t>BENG (HONS) ELECTRICAL POWER ENGINEERING</t>
  </si>
  <si>
    <t>BA (HONS) INTERNATIONAL ENTERPRISE AND BUSINESS COMMUNICATION (TOP UP)</t>
  </si>
  <si>
    <t>BA (HONS) INTERNATIONAL HUMAN RESOURCES AND BUSINESS COMMUNICATION (TOP UP)</t>
  </si>
  <si>
    <t>BA (HONS) CREATIVE MUSIC TECHNOLOGY</t>
  </si>
  <si>
    <t>BSC (HONS) CRIMINOLOGY</t>
  </si>
  <si>
    <t>LLB (HONS) LAW WITH LEGAL PRACTICE</t>
  </si>
  <si>
    <t>BA (HONS) EUROPEAN BUSINESS ADMINISTRATION (GERMANY TO UK)</t>
  </si>
  <si>
    <t>BSC (HONS) CRIMINOLOGY AND FORENSIC INVESTIGATION</t>
  </si>
  <si>
    <t>BSC (HONS) CRIMINOLOGY AND PSYCHOLOGY</t>
  </si>
  <si>
    <t>BSC (HONS) ACCOUNTING WITH INTERNATIONAL FINANCE (TOP-UP)</t>
  </si>
  <si>
    <t>2023/24</t>
  </si>
  <si>
    <t>2022/23</t>
  </si>
  <si>
    <t>P2378FTC</t>
  </si>
  <si>
    <t>P2099FTC</t>
  </si>
  <si>
    <t>P2378PTC</t>
  </si>
  <si>
    <t>U3301PTC</t>
  </si>
  <si>
    <t>Not available</t>
  </si>
  <si>
    <t>BSC (HONS) PSYCHOLOGICAL SCIENCES</t>
  </si>
  <si>
    <t>BSC (HONS) SOCIAL WORK - Year 1</t>
  </si>
  <si>
    <t>BSC (HONS) COUNTER TERRORISM, INTELLIGENCE AND CYBERCRIME - Year 1 &amp; 2</t>
  </si>
  <si>
    <t>BSC (HONS) SOCIAL WORK - Year 2 &amp; 3</t>
  </si>
  <si>
    <t>BSC (HONS) COUNTER TERRORISM, INTELLIGENCE AND CYBERCRIME - Year 4</t>
  </si>
  <si>
    <t>BSC (HONS) ENVIRONMENTAL SCIENCE AND MANAGEMENT - Year 1 &amp; 2</t>
  </si>
  <si>
    <t>BSC (HONS) ENVIRONMENTAL SCIENCE AND MANAGEMENT - Year 4</t>
  </si>
  <si>
    <t>Course Code</t>
  </si>
  <si>
    <t>U0406PTC</t>
  </si>
  <si>
    <t>U0923PTC</t>
  </si>
  <si>
    <t>U1565PTD</t>
  </si>
  <si>
    <t>U1892PTD</t>
  </si>
  <si>
    <t>U2177PTD</t>
  </si>
  <si>
    <t>U2404PTD</t>
  </si>
  <si>
    <t>U2409PTD</t>
  </si>
  <si>
    <t>U2459PTD</t>
  </si>
  <si>
    <t>U2663PTC</t>
  </si>
  <si>
    <t>U2711PTC</t>
  </si>
  <si>
    <t>U3249PTD</t>
  </si>
  <si>
    <t>U3337PTC</t>
  </si>
  <si>
    <t>U3562PTD</t>
  </si>
  <si>
    <t>U3563PTD</t>
  </si>
  <si>
    <t>PARTNERSHIP DEGREE PROGRAMME</t>
  </si>
  <si>
    <t>BENG (HONS) MECHANICAL AND MANUFACTURING ENGINEERING (DL) (TOP-UP) (2 YEAR)</t>
  </si>
  <si>
    <t>BENG (HONS) ELECTRONIC SYSTEMS ENGINEERING (DL) (TOP-UP) (2 YEAR)</t>
  </si>
  <si>
    <t>BENG (HONS) ELECTRONIC SYSTEMS ENGINEERING (DL) (TOP-UP) (3 YEAR)</t>
  </si>
  <si>
    <t>BENG (HONS) MECHANICAL AND MANUFACTURING ENGINEERING (DL) (TOP-UP) (3 YEAR)</t>
  </si>
  <si>
    <t>BENG (HONS) ENGINEERING MANAGEMENT (DL) (TOP-UP) (2 YEAR)</t>
  </si>
  <si>
    <t>BENG (HONS) ENGINEERING MANAGEMENT (DL) (TOP-UP) (3 YEAR)</t>
  </si>
  <si>
    <t>BN (HONS) NURSING (ADULT) - Years 1-4</t>
  </si>
  <si>
    <t>BN (HONS) NURSING (ADULT) - Year 5</t>
  </si>
  <si>
    <t>BA (HONS) EDUCATION STUDIES (TOP UP) - Year 1</t>
  </si>
  <si>
    <t>BA (HONS) EDUCATION STUDIES (TOP UP) - Year 2</t>
  </si>
  <si>
    <t>BSC (HONS) CRIMINOLOGY AND CRIMINAL JUSTICE (DISTANCE LEARNING) - Years 1-4</t>
  </si>
  <si>
    <t>BSC (HONS) CRIMINOLOGY AND CRIMINAL JUSTICE (DISTANCE LEARNING) - Year 5</t>
  </si>
  <si>
    <t>BSC (HONS) RISK AND SECURITY MANAGEMENT (DL) - Years 1-4</t>
  </si>
  <si>
    <t>BSC (HONS) POLICING AND INVESTIGATION (DL) - Years 1-4</t>
  </si>
  <si>
    <t>BSC (HONS) RISK AND SECURITY MANAGEMENT (DL) - Year 5</t>
  </si>
  <si>
    <t>BSC (HONS) POLICING AND INVESTIGATION (DL) - Year 5</t>
  </si>
  <si>
    <t>P0025FTC</t>
  </si>
  <si>
    <t>P0054FTC</t>
  </si>
  <si>
    <t>P0620FTC</t>
  </si>
  <si>
    <t>P0680FTC</t>
  </si>
  <si>
    <t>P0911FTC</t>
  </si>
  <si>
    <t>P1144FTC</t>
  </si>
  <si>
    <t>P1348FTC</t>
  </si>
  <si>
    <t>P1692FTC</t>
  </si>
  <si>
    <t>P1704FTC</t>
  </si>
  <si>
    <t>P1706FTC</t>
  </si>
  <si>
    <t>P1752FTC</t>
  </si>
  <si>
    <t>P1881FTC</t>
  </si>
  <si>
    <t>P2023FTD</t>
  </si>
  <si>
    <t>P2041FTC</t>
  </si>
  <si>
    <t>P2041FTD</t>
  </si>
  <si>
    <t>P2081FTC</t>
  </si>
  <si>
    <t>P2082FTC</t>
  </si>
  <si>
    <t>P2095FTC</t>
  </si>
  <si>
    <t>P2101FTC</t>
  </si>
  <si>
    <t>P2103FTC</t>
  </si>
  <si>
    <t>P2105FTC</t>
  </si>
  <si>
    <t>P2114FTD</t>
  </si>
  <si>
    <t>P2297FTC</t>
  </si>
  <si>
    <t>P2299FTC</t>
  </si>
  <si>
    <t>P2300FTC</t>
  </si>
  <si>
    <t>P2313FTC</t>
  </si>
  <si>
    <t>P2317FTC</t>
  </si>
  <si>
    <t>P2343FTD</t>
  </si>
  <si>
    <t>P2377FTC</t>
  </si>
  <si>
    <t>P2385FTC</t>
  </si>
  <si>
    <t>P2392FTC</t>
  </si>
  <si>
    <t>P2399FTC</t>
  </si>
  <si>
    <t>P2408FTC</t>
  </si>
  <si>
    <t>P2429FTC</t>
  </si>
  <si>
    <t>P2460FTC</t>
  </si>
  <si>
    <t>P2475FTC</t>
  </si>
  <si>
    <t>P2493FTC</t>
  </si>
  <si>
    <t>P2509FTC</t>
  </si>
  <si>
    <t>P2548FTC</t>
  </si>
  <si>
    <t>P2552FTC</t>
  </si>
  <si>
    <t>P2562FTC</t>
  </si>
  <si>
    <t>P2587FTC</t>
  </si>
  <si>
    <t>P2587FTD</t>
  </si>
  <si>
    <t>P2588FTD</t>
  </si>
  <si>
    <t>P2600FTC</t>
  </si>
  <si>
    <t>P2603FTC</t>
  </si>
  <si>
    <t>P2659FTC</t>
  </si>
  <si>
    <t>P2660FTC</t>
  </si>
  <si>
    <t>P2662FTC</t>
  </si>
  <si>
    <t>P2666FTC</t>
  </si>
  <si>
    <t>P2667FTC</t>
  </si>
  <si>
    <t>P2672FTC</t>
  </si>
  <si>
    <t>P2685FTC</t>
  </si>
  <si>
    <t>P2689FTC</t>
  </si>
  <si>
    <t>P2691FTC</t>
  </si>
  <si>
    <t>P2702FTC</t>
  </si>
  <si>
    <t>P2741FTC</t>
  </si>
  <si>
    <t>P2743FTC</t>
  </si>
  <si>
    <t>P2749FTC</t>
  </si>
  <si>
    <t>P2918FTC</t>
  </si>
  <si>
    <t>P2924FTC</t>
  </si>
  <si>
    <t>P2926FTC</t>
  </si>
  <si>
    <t>P2927FTD</t>
  </si>
  <si>
    <t>P2929FTD</t>
  </si>
  <si>
    <t>P2934FTC</t>
  </si>
  <si>
    <t>P2935FTC</t>
  </si>
  <si>
    <t>P3064FTD</t>
  </si>
  <si>
    <t>P3074FTC</t>
  </si>
  <si>
    <t>P3088FTC</t>
  </si>
  <si>
    <t>P3094FTC</t>
  </si>
  <si>
    <t>P3095FTC</t>
  </si>
  <si>
    <t>P3096FTC</t>
  </si>
  <si>
    <t>P3098FTC</t>
  </si>
  <si>
    <t>P3210FTC</t>
  </si>
  <si>
    <t>P3215FTC</t>
  </si>
  <si>
    <t>P3232FTC</t>
  </si>
  <si>
    <t>P3247FTC</t>
  </si>
  <si>
    <t>P3277FTC</t>
  </si>
  <si>
    <t>P3278FTC</t>
  </si>
  <si>
    <t>P3280FTD</t>
  </si>
  <si>
    <t>P3316FTC</t>
  </si>
  <si>
    <t>P3338FTC</t>
  </si>
  <si>
    <t>P3364FTC</t>
  </si>
  <si>
    <t>P3388FTC</t>
  </si>
  <si>
    <t>P3389FTC</t>
  </si>
  <si>
    <t>P3390FTC</t>
  </si>
  <si>
    <t>P3392FTC</t>
  </si>
  <si>
    <t>P3422FTC</t>
  </si>
  <si>
    <t>P3435FTC</t>
  </si>
  <si>
    <t>P3439FTC</t>
  </si>
  <si>
    <t>P3442FTC</t>
  </si>
  <si>
    <t>P3443FTC</t>
  </si>
  <si>
    <t>P3448FTC</t>
  </si>
  <si>
    <t>P3449FTC</t>
  </si>
  <si>
    <t>P3450FTC</t>
  </si>
  <si>
    <t>P3488FTC</t>
  </si>
  <si>
    <t>P3489FTC</t>
  </si>
  <si>
    <t>P3492FTC</t>
  </si>
  <si>
    <t>P3493FTC</t>
  </si>
  <si>
    <t>P3494FTC</t>
  </si>
  <si>
    <t>P3495FTC</t>
  </si>
  <si>
    <t>P3496FTC</t>
  </si>
  <si>
    <t>P3513FTC</t>
  </si>
  <si>
    <t>P3514FTC</t>
  </si>
  <si>
    <t>P3527FTC</t>
  </si>
  <si>
    <t>P3529FTC</t>
  </si>
  <si>
    <t>P3589FTC</t>
  </si>
  <si>
    <t>P3590FTC</t>
  </si>
  <si>
    <t>P3591FTC</t>
  </si>
  <si>
    <t>P3610FTC</t>
  </si>
  <si>
    <t>P3623FTC</t>
  </si>
  <si>
    <t>P3626FTD</t>
  </si>
  <si>
    <t>MSC COASTAL AND MARINE RESOURCE MANAGEMENT</t>
  </si>
  <si>
    <t>MSC INFORMATION SYSTEMS</t>
  </si>
  <si>
    <t>MSC CIVIL ENGINEERING</t>
  </si>
  <si>
    <t>MSC GEOGRAPHICAL INFORMATION SYSTEMS</t>
  </si>
  <si>
    <t>MA TRANSLATION STUDIES</t>
  </si>
  <si>
    <t>MSC PROJECT MANAGEMENT</t>
  </si>
  <si>
    <t>MSC FINANCE</t>
  </si>
  <si>
    <t>MSC FORENSIC PSYCHOLOGY</t>
  </si>
  <si>
    <t>MSC INTERNATIONAL HUMAN RESOURCE MANAGEMENT</t>
  </si>
  <si>
    <t>MSC COMPUTER NETWORK ADMINISTRATION AND MANAGEMENT</t>
  </si>
  <si>
    <t>MSC MECHANICAL ENGINEERING</t>
  </si>
  <si>
    <t>LLM LAW</t>
  </si>
  <si>
    <t>MA CREATIVE WRITING</t>
  </si>
  <si>
    <t>MA APPLIED LINGUISTICS AND TESOL (DL)</t>
  </si>
  <si>
    <t>MSC FORENSIC ACCOUNTING</t>
  </si>
  <si>
    <t>MSC FORENSIC ACCOUNTING (DL)</t>
  </si>
  <si>
    <t>MSC SOCIAL WORK</t>
  </si>
  <si>
    <t>MSC ENGINEERING GEOLOGY</t>
  </si>
  <si>
    <t>MA TRANSLATION STUDIES (DL)</t>
  </si>
  <si>
    <t>MSC CRISIS AND DISASTER MANAGEMENT</t>
  </si>
  <si>
    <t>MSC GEOLOGICAL AND ENVIRONMENTAL HAZARDS</t>
  </si>
  <si>
    <t>MA GRAPHIC DESIGN</t>
  </si>
  <si>
    <t>MSC HUMAN RESOURCE MANAGEMENT</t>
  </si>
  <si>
    <t>MSC APPLIED AQUATIC BIOLOGY</t>
  </si>
  <si>
    <t>MPA PUBLIC ADMINISTRATION (DL)</t>
  </si>
  <si>
    <t>MSC LOGISTICS AND SUPPLY CHAIN MANAGEMENT</t>
  </si>
  <si>
    <t>MARCH ARCHITECTURE</t>
  </si>
  <si>
    <t>MSC INNOVATION MANAGEMENT AND ENTREPRENEURSHIP</t>
  </si>
  <si>
    <t>MA DIGITAL MARKETING</t>
  </si>
  <si>
    <t>MA APPLIED LINGUISTICS AND TESOL</t>
  </si>
  <si>
    <t>MSC SPORTS MANAGEMENT</t>
  </si>
  <si>
    <t>MRES SCIENCE AND HEALTH</t>
  </si>
  <si>
    <t>MRES HUMANITIES AND SOCIAL SCIENCES</t>
  </si>
  <si>
    <t>MSC EDUCATIONAL LEADERSHIP AND MANAGEMENT</t>
  </si>
  <si>
    <t>MSC RISK, CRISIS AND RESILIENCE MANAGEMENT</t>
  </si>
  <si>
    <t>MSC INTERNATIONAL FINANCE AND BANKING</t>
  </si>
  <si>
    <t>MSC ACCOUNTING AND FINANCE</t>
  </si>
  <si>
    <t>MA ILLUSTRATION</t>
  </si>
  <si>
    <t>MSC ENERGY AND POWER SYSTEMS MANAGEMENT</t>
  </si>
  <si>
    <t>MA EDUCATION STUDIES</t>
  </si>
  <si>
    <t>MA EDUCATION STUDIES (DL)</t>
  </si>
  <si>
    <t>MRES HUMANITIES AND SOCIAL SCIENCES (DL)</t>
  </si>
  <si>
    <t>MRES CREATIVE INDUSTRIES</t>
  </si>
  <si>
    <t>MA MEDIA AND COMMUNICATION</t>
  </si>
  <si>
    <t>MSC BUILDING INFORMATION MANAGEMENT</t>
  </si>
  <si>
    <t>MA PHOTOGRAPHY</t>
  </si>
  <si>
    <t>MA FASHION AND TEXTILES</t>
  </si>
  <si>
    <t>MA INTERNATIONAL RELATIONS</t>
  </si>
  <si>
    <t>MSC BIOTECHNOLOGY</t>
  </si>
  <si>
    <t>MSC MEDICAL BIOTECHNOLOGY</t>
  </si>
  <si>
    <t>MSC ECONOMICS, FINANCE AND BANKING</t>
  </si>
  <si>
    <t>MSC DATA ANALYTICS</t>
  </si>
  <si>
    <t>PGDIP EDUCATIONAL LEADERSHIP AND MANAGEMENT</t>
  </si>
  <si>
    <t>PGCERT EDUCATIONAL LEADERSHIP AND MANAGEMENT</t>
  </si>
  <si>
    <t>MSC HEALTH PSYCHOLOGY</t>
  </si>
  <si>
    <t>MSC REAL ESTATE MANAGEMENT</t>
  </si>
  <si>
    <t>MSC CREATIVE TECHNOLOGIES</t>
  </si>
  <si>
    <t>MSC INTERNATIONAL BUSINESS AND MANAGEMENT</t>
  </si>
  <si>
    <t>MSC ENGINEERING MANAGEMENT</t>
  </si>
  <si>
    <t>MA INTERIOR ARCHITECTURE AND DESIGN</t>
  </si>
  <si>
    <t>MSC ELECTRONIC AND ELECTRICAL ENGINEERING</t>
  </si>
  <si>
    <t>MA VICTORIAN GOTHIC: HISTORY, LITERATURE AND CULTURE (DL)</t>
  </si>
  <si>
    <t>MA INTERNATIONAL RELATIONS (DL)</t>
  </si>
  <si>
    <t>MSC DIGITAL BUSINESS MANAGEMENT</t>
  </si>
  <si>
    <t>MSC ACCOUNTING AND DATA ANALYTICS</t>
  </si>
  <si>
    <t>MSC INTERNATIONAL DEVELOPMENT (DL)</t>
  </si>
  <si>
    <t>MSC STRENGTH, CONDITIONING AND REHABILITATION</t>
  </si>
  <si>
    <t>MA BUSINESS COMMUNICATION FOR INTERNATIONAL LEADERSHIP</t>
  </si>
  <si>
    <t>LLM CORPORATE GOVERNANCE AND LAW / GRAD CG</t>
  </si>
  <si>
    <t>MSC CYBER SECURITY AND FORENSIC INFORMATION TECHNOLOGY</t>
  </si>
  <si>
    <t>MA FASHION MARKETING</t>
  </si>
  <si>
    <t>MA INTERNATIONAL MARKETING</t>
  </si>
  <si>
    <t>MA INTERNATIONAL RELATIONS AND POLITICS</t>
  </si>
  <si>
    <t>MSC SPORT MANAGEMENT</t>
  </si>
  <si>
    <t>MSC PHYSIOTHERAPY (PRE-REGISTRATION)</t>
  </si>
  <si>
    <t>MA CREATIVE TECHNOLOGIES</t>
  </si>
  <si>
    <t>MSC ADVANCED MANUFACTURING</t>
  </si>
  <si>
    <t>MA JOURNALISM (DL)</t>
  </si>
  <si>
    <t>MSC ENVIRONMENTAL GEOLOGY AND LAND CONTAMINATION</t>
  </si>
  <si>
    <t>MA ARCHITECTURE</t>
  </si>
  <si>
    <t>MSC BIOMEDICAL ENGINEERING</t>
  </si>
  <si>
    <t>MSC CONSTRUCTION PROJECT MANAGEMENT</t>
  </si>
  <si>
    <t>MSC QUANTITY SURVEYING</t>
  </si>
  <si>
    <t>MSC WATER AND ENVIRONMENTAL ENGINEERING</t>
  </si>
  <si>
    <t>MSC STRATEGIC PROCUREMENT</t>
  </si>
  <si>
    <t>MSC ARTIFICIAL INTELLIGENCE AND MACHINE LEARNING</t>
  </si>
  <si>
    <t>MN MENTAL HEALTH NURSING</t>
  </si>
  <si>
    <t>MN ADULT NURSING</t>
  </si>
  <si>
    <t>MSC CRIMINAL PSYCHOLOGY</t>
  </si>
  <si>
    <t>MSC ECONOMIC CRIME</t>
  </si>
  <si>
    <t>MSC FORENSIC INVESTIGATION</t>
  </si>
  <si>
    <t>MSC CYBERCRIME, TERRORISM AND SECURITY</t>
  </si>
  <si>
    <t>MSC INTERNATIONAL CRIMINAL JUSTICE AND INTELLIGENCE</t>
  </si>
  <si>
    <t>MSC FINANCIAL TECHNOLOGY</t>
  </si>
  <si>
    <t>MSC DIGITAL ECONOMY</t>
  </si>
  <si>
    <t>MSC SYSTEMS ENGINEERING</t>
  </si>
  <si>
    <t>MA FILM AND TELEVISION PRODUCTION</t>
  </si>
  <si>
    <t>MSC APPLIED SPORT AND EXERCISE PERFORMANCE</t>
  </si>
  <si>
    <t>MSC CLINICAL EXERCISE PHYSIOLOGY</t>
  </si>
  <si>
    <t>MSC USER EXPERIENCE DESIGN</t>
  </si>
  <si>
    <t>MBA GLOBAL</t>
  </si>
  <si>
    <t>MSC SOCIOLOGY</t>
  </si>
  <si>
    <t>MA NAVAL, MARITIME AND COASTAL HISTORY (DL)</t>
  </si>
  <si>
    <t>PGCE ENGLISH</t>
  </si>
  <si>
    <t>PGCE GEOGRAPHY</t>
  </si>
  <si>
    <t>PGCE MATHEMATICS</t>
  </si>
  <si>
    <t>PGCE MODERN FOREIGN LANGUAGES</t>
  </si>
  <si>
    <t>PGCE SCIENCE</t>
  </si>
  <si>
    <t>PGCE PRIMARY</t>
  </si>
  <si>
    <t>PGCE EDUCATION</t>
  </si>
  <si>
    <t>MA DIGITAL MARKETING (London Campus)</t>
  </si>
  <si>
    <t>MSC CONSTRUCTION PROJECT MANAGEMENT (London Campus)</t>
  </si>
  <si>
    <t>MSC ENGINEERING MANAGEMENT (London Campus)</t>
  </si>
  <si>
    <t>MSC INFORMATION SYSTEMS (London Campus)</t>
  </si>
  <si>
    <t>MSC INTERNATIONAL BUSINESS AND MANAGEMENT (London Campus)</t>
  </si>
  <si>
    <t>Please select/Input</t>
  </si>
  <si>
    <t>P0025PTC</t>
  </si>
  <si>
    <t>P0047PTC</t>
  </si>
  <si>
    <t>P0054PTC</t>
  </si>
  <si>
    <t>P0407PTC</t>
  </si>
  <si>
    <t>P0620PTC</t>
  </si>
  <si>
    <t>P0680PTC</t>
  </si>
  <si>
    <t>P0993PTC</t>
  </si>
  <si>
    <t>P1065PTD</t>
  </si>
  <si>
    <t>P1348PTC</t>
  </si>
  <si>
    <t>P1590PTC</t>
  </si>
  <si>
    <t>P1704PTC</t>
  </si>
  <si>
    <t>P1706PTC</t>
  </si>
  <si>
    <t>P1752PTC</t>
  </si>
  <si>
    <t>P1881PTC</t>
  </si>
  <si>
    <t>P2020PTC</t>
  </si>
  <si>
    <t>P2023PTD</t>
  </si>
  <si>
    <t>P2041PTC</t>
  </si>
  <si>
    <t>P2082PTC</t>
  </si>
  <si>
    <t>P2095PTC</t>
  </si>
  <si>
    <t>P2099PTC</t>
  </si>
  <si>
    <t>P2101PTC</t>
  </si>
  <si>
    <t>P2103PTC</t>
  </si>
  <si>
    <t>P2105PTC</t>
  </si>
  <si>
    <t>P2114PTD</t>
  </si>
  <si>
    <t>P2297PTC</t>
  </si>
  <si>
    <t>P2299PTC</t>
  </si>
  <si>
    <t>P2300PTC</t>
  </si>
  <si>
    <t>P2317PTC</t>
  </si>
  <si>
    <t>P2324PTD</t>
  </si>
  <si>
    <t>P2343PTD</t>
  </si>
  <si>
    <t>P2385PTC</t>
  </si>
  <si>
    <t>P2392PTC</t>
  </si>
  <si>
    <t>P2399PTC</t>
  </si>
  <si>
    <t>P2429PTC</t>
  </si>
  <si>
    <t>P2431PTD</t>
  </si>
  <si>
    <t>P2444PTC</t>
  </si>
  <si>
    <t>P2460PTC</t>
  </si>
  <si>
    <t>P2475PTC</t>
  </si>
  <si>
    <t>P2493PTC</t>
  </si>
  <si>
    <t>P2507PTD</t>
  </si>
  <si>
    <t>P2548PTC</t>
  </si>
  <si>
    <t>P2562PTC</t>
  </si>
  <si>
    <t>P2587PTC</t>
  </si>
  <si>
    <t>P2588PTD</t>
  </si>
  <si>
    <t>P2600PTC</t>
  </si>
  <si>
    <t>P2603PTC</t>
  </si>
  <si>
    <t>P2650PTD</t>
  </si>
  <si>
    <t>P2659PTC</t>
  </si>
  <si>
    <t>P2660PTC</t>
  </si>
  <si>
    <t>P2662PTC</t>
  </si>
  <si>
    <t>P2666PTC</t>
  </si>
  <si>
    <t>P2667PTC</t>
  </si>
  <si>
    <t>P2668PTC</t>
  </si>
  <si>
    <t>P2672PTC</t>
  </si>
  <si>
    <t>P2685PTC</t>
  </si>
  <si>
    <t>P2689PTC</t>
  </si>
  <si>
    <t>P2690PTD</t>
  </si>
  <si>
    <t>P2691PTC</t>
  </si>
  <si>
    <t>P2692PTD</t>
  </si>
  <si>
    <t>P2702PTC</t>
  </si>
  <si>
    <t>P2723PTD</t>
  </si>
  <si>
    <t>P2743PTC</t>
  </si>
  <si>
    <t>P2830PTC</t>
  </si>
  <si>
    <t>P2831PTC</t>
  </si>
  <si>
    <t>P2918PTC</t>
  </si>
  <si>
    <t>P2924PTC</t>
  </si>
  <si>
    <t>P2926PTC</t>
  </si>
  <si>
    <t>P2927PTD</t>
  </si>
  <si>
    <t>P2929PTD</t>
  </si>
  <si>
    <t>P2934PTC</t>
  </si>
  <si>
    <t>P2935PTC</t>
  </si>
  <si>
    <t>P3064PTD</t>
  </si>
  <si>
    <t>P3074PTC</t>
  </si>
  <si>
    <t>P3094PTC</t>
  </si>
  <si>
    <t>P3095PTC</t>
  </si>
  <si>
    <t>P3096PTC</t>
  </si>
  <si>
    <t>P3098PTC</t>
  </si>
  <si>
    <t>P3177PTD</t>
  </si>
  <si>
    <t>P3178PTD</t>
  </si>
  <si>
    <t>P3209PTC</t>
  </si>
  <si>
    <t>P3210PTC</t>
  </si>
  <si>
    <t>P3215PTC</t>
  </si>
  <si>
    <t>P3228PTD</t>
  </si>
  <si>
    <t>P3269PTC</t>
  </si>
  <si>
    <t>P3278PTC</t>
  </si>
  <si>
    <t>P3280PTD</t>
  </si>
  <si>
    <t>P3303PTD</t>
  </si>
  <si>
    <t>P3316PTC</t>
  </si>
  <si>
    <t>P3338PTC</t>
  </si>
  <si>
    <t>P3364PTC</t>
  </si>
  <si>
    <t>P3389PTD</t>
  </si>
  <si>
    <t>P3392PTC</t>
  </si>
  <si>
    <t>P3422PTC</t>
  </si>
  <si>
    <t>P3478PTD</t>
  </si>
  <si>
    <t>P3492PTC</t>
  </si>
  <si>
    <t>P3493PTC</t>
  </si>
  <si>
    <t>P3493PTD</t>
  </si>
  <si>
    <t>P3494PTC</t>
  </si>
  <si>
    <t>P3495PTC</t>
  </si>
  <si>
    <t>P3496PTC</t>
  </si>
  <si>
    <t>P3497PTD</t>
  </si>
  <si>
    <t>P3498PTD</t>
  </si>
  <si>
    <t>P3527PTC</t>
  </si>
  <si>
    <t>P3589PTC</t>
  </si>
  <si>
    <t>P3590PTC</t>
  </si>
  <si>
    <t>P3591PTC</t>
  </si>
  <si>
    <t>P3599PTD</t>
  </si>
  <si>
    <t>P3623PTC</t>
  </si>
  <si>
    <t>P3626PTD</t>
  </si>
  <si>
    <t>MSC HUMAN RESOURCE DEVELOPMENT (TOP-UP)</t>
  </si>
  <si>
    <t>PARTNERSHIP MASTERS PROGRAMME</t>
  </si>
  <si>
    <t>MSC HUMAN RESOURCE MANAGEMENT (TOP-UP)</t>
  </si>
  <si>
    <t>PGCERT OCCUPATIONAL HEALTH AND SAFETY MANAGEMENT (DL)</t>
  </si>
  <si>
    <t>FINAL EXAMINATION IN PROFESSIONAL PRACTICE (PART 3) ARCHITECTURE</t>
  </si>
  <si>
    <t>MSC LEADERSHIP AND MANAGEMENT (TOP-UP)</t>
  </si>
  <si>
    <t>MA APPLIED LINGUISTICS AND TESOL (DL) (3 YEAR)</t>
  </si>
  <si>
    <t>MA TRANSLATION STUDIES (DL) (3 YEAR)</t>
  </si>
  <si>
    <t>MSC FORENSIC ACCOUNTING (DL) (3 YEAR)</t>
  </si>
  <si>
    <t>MSC STRATEGIC QUALITY MANAGEMENT (DL)</t>
  </si>
  <si>
    <t>INTERNATIONAL PROFESSIONAL PRACTICE (PART 3) ARCHITECTURE</t>
  </si>
  <si>
    <t>MSC EDUCATIONAL LEADERSHIP AND MANAGEMENT (DL)</t>
  </si>
  <si>
    <t>PGDIP HUMAN RESOURCE DEVELOPMENT AND TRAINING MANAGEMENT</t>
  </si>
  <si>
    <t>PGDIP EDUCATIONAL LEADERSHIP AND MANAGEMENT (DL)</t>
  </si>
  <si>
    <t>PGCERT EDUCATIONAL LEADERSHIP AND MANAGEMENT (DL)</t>
  </si>
  <si>
    <t>MSC FORENSIC ACCOUNTING (DL) (2 YEAR)</t>
  </si>
  <si>
    <t>MSC OCCUPATIONAL HEALTH AND SAFETY MANAGEMENT</t>
  </si>
  <si>
    <t>MSC OCCUPATIONAL HEALTH SAFETY AND ENVIRONMENTAL MANAGEMENT</t>
  </si>
  <si>
    <t>MA APPLIED LINGUISTICS AND TESOL (DL) (2 YEAR)</t>
  </si>
  <si>
    <t>MA TRANSLATION STUDIES (DL) (2 YEAR)</t>
  </si>
  <si>
    <t>PGCERT INDEPENDENT PRESCRIBING FOR PHARMACISTS</t>
  </si>
  <si>
    <t>MSC (TOP UP) ADVANCED AESTHETIC &amp; RESTORATIVE DENTISTRY</t>
  </si>
  <si>
    <t>PGCERT CONSCIOUS SEDATION FOR DENTISTRY</t>
  </si>
  <si>
    <t>MSC ADVANCED RESTORATIVE DENTAL THERAPY (DL) (TOP UP)</t>
  </si>
  <si>
    <t>MSC ADVANCED DIGITAL DENTISTRY (TOP UP)</t>
  </si>
  <si>
    <t>MSC ECONOMIC CRIME (DL)</t>
  </si>
  <si>
    <t>MSC CRIMINAL PSYCHOLOGY AND VICTIMOLOGY (DL)</t>
  </si>
  <si>
    <t>MSC TERRORISM AND SECURITY MANAGEMENT (DL)</t>
  </si>
  <si>
    <t>MSC CYBERCRIME (DL)</t>
  </si>
  <si>
    <t>FPE1</t>
  </si>
  <si>
    <t>MSC STRENGTH, CONDITIONING AND REHABILITATION - Year 1</t>
  </si>
  <si>
    <t>MSC STRENGTH, CONDITIONING AND REHABILITATION - Year 2</t>
  </si>
  <si>
    <t>MSC SPORT MANAGEMENT - Year 1</t>
  </si>
  <si>
    <t>MSC SPORT MANAGEMENT - Year 2</t>
  </si>
  <si>
    <t>MA GRAPHIC DESIGN - Year 1</t>
  </si>
  <si>
    <t>MA GRAPHIC DESIGN - Year 2</t>
  </si>
  <si>
    <t>MRES SCIENCE AND HEALTH - Year 2</t>
  </si>
  <si>
    <t>MRES CREATIVE INDUSTRIES - Year 2</t>
  </si>
  <si>
    <t>MA PHOTOGRAPHY - Year 2</t>
  </si>
  <si>
    <t>MA INTERIOR ARCHITECTURE AND DESIGN - Year 2</t>
  </si>
  <si>
    <t>MA ARCHITECTURE - Year 2</t>
  </si>
  <si>
    <t>MRES SCIENCE AND HEALTH - Year 1</t>
  </si>
  <si>
    <t>MRES CREATIVE INDUSTRIES - Year 1</t>
  </si>
  <si>
    <t>MA PHOTOGRAPHY - Year 1</t>
  </si>
  <si>
    <t>MA INTERIOR ARCHITECTURE AND DESIGN - Year 1</t>
  </si>
  <si>
    <t>MA ARCHITECTURE - Year 1</t>
  </si>
  <si>
    <t>C0496FTC</t>
  </si>
  <si>
    <t>C1582FTC</t>
  </si>
  <si>
    <t>C1694FTC</t>
  </si>
  <si>
    <t>C2901PTC</t>
  </si>
  <si>
    <t>C2902PTC</t>
  </si>
  <si>
    <t>C2903PTC</t>
  </si>
  <si>
    <t>C2937FTC</t>
  </si>
  <si>
    <t>C2942PTC</t>
  </si>
  <si>
    <t>C3073FTC</t>
  </si>
  <si>
    <t>C3181FTC</t>
  </si>
  <si>
    <t>C3182FTC</t>
  </si>
  <si>
    <t>C3183FTC</t>
  </si>
  <si>
    <t>C3184FTC</t>
  </si>
  <si>
    <t>C3185FTC</t>
  </si>
  <si>
    <t>C3186FTC</t>
  </si>
  <si>
    <t>C3420FTC</t>
  </si>
  <si>
    <t>HND BUSINESS</t>
  </si>
  <si>
    <t>FDA EARLY YEARS CARE AND EDUCATION</t>
  </si>
  <si>
    <t>FDA LEARNING SUPPORT</t>
  </si>
  <si>
    <t>HNC MECHANICAL ENGINEERING</t>
  </si>
  <si>
    <t>HNC ELECTRICAL AND ELECTRONIC ENGINEERING</t>
  </si>
  <si>
    <t>HND GENERAL ENGINEERING</t>
  </si>
  <si>
    <t>BSC (HONS) CREATIVE MEDIA TECHNOLOGIES (TOP-UP)</t>
  </si>
  <si>
    <t>HNC CONSTRUCTION</t>
  </si>
  <si>
    <t>HND COMPUTING</t>
  </si>
  <si>
    <t>DIPHE COGNITIVE BEHAVIOURAL THERAPY</t>
  </si>
  <si>
    <t>DIPHE GESTALT COUNSELLING</t>
  </si>
  <si>
    <t>DIPHE HUMANISTIC COUNSELLING</t>
  </si>
  <si>
    <t>BSC (HONS) COGNITIVE BEHAVIOURAL THERAPY (L6 TOP UP)</t>
  </si>
  <si>
    <t>BSC (HONS) GESTALT COUNSELLING (L6 TOP UP)</t>
  </si>
  <si>
    <t>BSC (HONS) HUMANISTIC COUNSELLING (L6 TOP UP)</t>
  </si>
  <si>
    <t>FDSC COMPUTING</t>
  </si>
  <si>
    <t xml:space="preserve"> Please select</t>
  </si>
  <si>
    <t>P2727FTC/P3391FTC</t>
  </si>
  <si>
    <t>23/24 H</t>
  </si>
  <si>
    <t>22/23 H</t>
  </si>
  <si>
    <t>23/24 O</t>
  </si>
  <si>
    <t>22/23 O</t>
  </si>
  <si>
    <t>MSC FORENSIC PSYCHOLOGY - Year 2</t>
  </si>
  <si>
    <t>MSC FORENSIC PSYCHOLOGY - Year 1</t>
  </si>
  <si>
    <t>MSC PSYCHOLOGY AND LEARNING DISABILITY (DL) - Year 2</t>
  </si>
  <si>
    <t>MSC PSYCHOLOGY AND LEARNING DISABILITY (DL) - Year 1</t>
  </si>
  <si>
    <t>P2741PTC/P3277PTC</t>
  </si>
  <si>
    <t>MSC COASTAL AND MARINE RESOURCE MANAGEMENT - Year 1</t>
  </si>
  <si>
    <t>MSC COASTAL AND MARINE RESOURCE MANAGEMENT - Year 2</t>
  </si>
  <si>
    <t>MSC ECONOMICS, FINANCE AND BANKING - Year 1</t>
  </si>
  <si>
    <t>MSC ECONOMICS, FINANCE AND BANKING - Year 2</t>
  </si>
  <si>
    <t>MA CREATIVE WRITING - Year 1</t>
  </si>
  <si>
    <t>MA CREATIVE WRITING - Year 2</t>
  </si>
  <si>
    <t>MRES HUMANITIES AND SOCIAL SCIENCES - Year 1</t>
  </si>
  <si>
    <t>MRES HUMANITIES AND SOCIAL SCIENCES - Year 2</t>
  </si>
  <si>
    <t>2024/25</t>
  </si>
  <si>
    <t>24/25 H</t>
  </si>
  <si>
    <t>24/25 O</t>
  </si>
  <si>
    <t>FULL TIME COURSES - REPEAT FEE CALCULATOR 2025/26</t>
  </si>
  <si>
    <t>PART TIME COURSES - REPEAT FEE CALCULATOR 2025/26</t>
  </si>
  <si>
    <t>CERTED FURTHER EDUCATION AND SKILLS</t>
  </si>
  <si>
    <t>U3688FTC</t>
  </si>
  <si>
    <t>P3690FTC</t>
  </si>
  <si>
    <t>PGCE FURTHER EDUCATION AND SKILLS</t>
  </si>
  <si>
    <t>P3692FTD</t>
  </si>
  <si>
    <t>PGCE FURTHER EDUCATION AND SKILLS (DL)</t>
  </si>
  <si>
    <t>CERTED FURTHER EDUCATION AND SKILLS (DISTANCE LEARNING)</t>
  </si>
  <si>
    <t>P3388PTC</t>
  </si>
  <si>
    <t>P3390PTC</t>
  </si>
  <si>
    <t>P3391PTC</t>
  </si>
  <si>
    <t>C3690PTC/P3690PTC</t>
  </si>
  <si>
    <t>P3692PTD</t>
  </si>
  <si>
    <t>C3688PTC</t>
  </si>
  <si>
    <t>U3689PTD</t>
  </si>
  <si>
    <t>MSC USER EXPERIENCE DESIGN  - Year 1</t>
  </si>
  <si>
    <t>MSC USER EXPERIENCE DESIGN  - Year 2</t>
  </si>
  <si>
    <t>MSC CLINICAL EXERCISE PHYSIOLOGY - Year 1</t>
  </si>
  <si>
    <t>MSC CLINICAL EXERCISE PHYSIOLOGY - Year 2</t>
  </si>
  <si>
    <t>MSC APPLIED SPORT AND EXERCISE PERFORMANCE - Year 1</t>
  </si>
  <si>
    <t>MSC APPLIED SPORT AND EXERCISE PERFORMANCE - Year 2</t>
  </si>
  <si>
    <t>MSC BUILDING INFORMATION MANAGEMENT (DL) - Year 1</t>
  </si>
  <si>
    <t>MSC BUILDING INFORMATION MANAGEMENT (DL) - Year 2</t>
  </si>
  <si>
    <t>MA/MSC CREATIVE TECHNOLOGIES</t>
  </si>
  <si>
    <t>This calculator will help you to project your tuition fees for repeating units in the 2025/26 academic year. The accuracy of the tuition fee projections will depend on how closely the data entered matches your actual situation. 
If you started prior to 2022/23, please email feeenquiries@port.ac.uk for your repeat fee. 
*Please make sure all 4 questions below are answered in order to calculate the applicable fee.
If you cannot locate your course, please email feeenquiries@port.ac.uk for confirmation.</t>
  </si>
  <si>
    <t>2025/26 Repeat Fee</t>
  </si>
  <si>
    <t>2025/26 Default Academic Year Fee</t>
  </si>
  <si>
    <t>Discounted Repeat Fee 2025/26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</si>
</sst>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4"/>
      <name val="Calibri"/>
      <family val="2"/>
      <scheme val="minor"/>
    </font>
    <font>
      <b/>
      <sz val="9.5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3"/>
      <name val="Calibri"/>
      <family val="2"/>
      <scheme val="minor"/>
    </font>
    <font>
      <b/>
      <sz val="14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757D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114">
    <xf numFmtId="0" fontId="0" fillId="0" borderId="0" xfId="0"/>
    <xf numFmtId="14" fontId="0" fillId="0" borderId="0" xfId="0" applyNumberFormat="1"/>
    <xf numFmtId="0" fontId="0" fillId="0" borderId="0" xfId="0" quotePrefix="1"/>
    <xf numFmtId="0" fontId="0" fillId="4" borderId="0" xfId="0" applyFill="1"/>
    <xf numFmtId="0" fontId="0" fillId="3" borderId="0" xfId="0" applyFill="1"/>
    <xf numFmtId="0" fontId="3" fillId="0" borderId="0" xfId="0" applyFont="1"/>
    <xf numFmtId="0" fontId="2" fillId="6" borderId="0" xfId="0" applyFont="1" applyFill="1" applyAlignment="1" applyProtection="1">
      <alignment horizontal="center"/>
      <protection hidden="1"/>
    </xf>
    <xf numFmtId="0" fontId="4" fillId="6" borderId="11" xfId="0" applyFont="1" applyFill="1" applyBorder="1" applyProtection="1">
      <protection hidden="1"/>
    </xf>
    <xf numFmtId="0" fontId="2" fillId="6" borderId="0" xfId="0" applyFont="1" applyFill="1" applyProtection="1">
      <protection hidden="1"/>
    </xf>
    <xf numFmtId="0" fontId="6" fillId="2" borderId="0" xfId="0" applyFont="1" applyFill="1" applyProtection="1">
      <protection hidden="1"/>
    </xf>
    <xf numFmtId="0" fontId="6" fillId="2" borderId="9" xfId="0" applyFont="1" applyFill="1" applyBorder="1" applyProtection="1">
      <protection hidden="1"/>
    </xf>
    <xf numFmtId="0" fontId="6" fillId="2" borderId="2" xfId="0" applyFont="1" applyFill="1" applyBorder="1" applyAlignment="1" applyProtection="1">
      <alignment horizontal="center"/>
      <protection hidden="1"/>
    </xf>
    <xf numFmtId="0" fontId="6" fillId="2" borderId="3" xfId="0" applyFont="1" applyFill="1" applyBorder="1" applyAlignment="1" applyProtection="1">
      <alignment horizontal="center"/>
      <protection hidden="1"/>
    </xf>
    <xf numFmtId="0" fontId="6" fillId="2" borderId="8" xfId="0" applyFont="1" applyFill="1" applyBorder="1" applyAlignment="1" applyProtection="1">
      <alignment horizontal="center"/>
      <protection hidden="1"/>
    </xf>
    <xf numFmtId="0" fontId="6" fillId="2" borderId="0" xfId="0" applyFont="1" applyFill="1" applyAlignment="1" applyProtection="1">
      <alignment horizontal="center"/>
      <protection hidden="1"/>
    </xf>
    <xf numFmtId="49" fontId="7" fillId="2" borderId="8" xfId="0" applyNumberFormat="1" applyFont="1" applyFill="1" applyBorder="1" applyAlignment="1" applyProtection="1">
      <alignment horizontal="center" vertical="center"/>
      <protection hidden="1"/>
    </xf>
    <xf numFmtId="0" fontId="6" fillId="2" borderId="4" xfId="0" applyFont="1" applyFill="1" applyBorder="1" applyAlignment="1" applyProtection="1">
      <alignment horizontal="center"/>
      <protection hidden="1"/>
    </xf>
    <xf numFmtId="0" fontId="6" fillId="2" borderId="9" xfId="0" applyFont="1" applyFill="1" applyBorder="1" applyAlignment="1" applyProtection="1">
      <alignment horizontal="center"/>
      <protection hidden="1"/>
    </xf>
    <xf numFmtId="0" fontId="6" fillId="2" borderId="5" xfId="0" applyFont="1" applyFill="1" applyBorder="1" applyAlignment="1" applyProtection="1">
      <alignment horizontal="center"/>
      <protection hidden="1"/>
    </xf>
    <xf numFmtId="0" fontId="6" fillId="2" borderId="7" xfId="0" applyFont="1" applyFill="1" applyBorder="1" applyAlignment="1" applyProtection="1">
      <alignment horizont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6" fillId="2" borderId="8" xfId="0" applyFont="1" applyFill="1" applyBorder="1" applyAlignment="1" applyProtection="1">
      <alignment horizontal="center" vertical="center"/>
      <protection hidden="1"/>
    </xf>
    <xf numFmtId="0" fontId="6" fillId="2" borderId="5" xfId="0" applyFont="1" applyFill="1" applyBorder="1" applyAlignment="1" applyProtection="1">
      <alignment horizontal="center" vertical="center"/>
      <protection hidden="1"/>
    </xf>
    <xf numFmtId="0" fontId="6" fillId="5" borderId="2" xfId="0" applyFont="1" applyFill="1" applyBorder="1" applyProtection="1">
      <protection hidden="1"/>
    </xf>
    <xf numFmtId="0" fontId="6" fillId="5" borderId="4" xfId="0" applyFont="1" applyFill="1" applyBorder="1" applyProtection="1">
      <protection hidden="1"/>
    </xf>
    <xf numFmtId="0" fontId="6" fillId="5" borderId="5" xfId="0" applyFont="1" applyFill="1" applyBorder="1" applyProtection="1">
      <protection hidden="1"/>
    </xf>
    <xf numFmtId="0" fontId="6" fillId="5" borderId="7" xfId="0" applyFont="1" applyFill="1" applyBorder="1" applyProtection="1">
      <protection hidden="1"/>
    </xf>
    <xf numFmtId="0" fontId="4" fillId="6" borderId="9" xfId="0" applyFont="1" applyFill="1" applyBorder="1" applyAlignment="1" applyProtection="1">
      <alignment horizontal="center"/>
      <protection hidden="1"/>
    </xf>
    <xf numFmtId="0" fontId="0" fillId="0" borderId="1" xfId="0" applyBorder="1"/>
    <xf numFmtId="0" fontId="0" fillId="0" borderId="1" xfId="0" quotePrefix="1" applyBorder="1"/>
    <xf numFmtId="0" fontId="0" fillId="11" borderId="1" xfId="0" applyFill="1" applyBorder="1"/>
    <xf numFmtId="0" fontId="0" fillId="12" borderId="1" xfId="0" applyFill="1" applyBorder="1"/>
    <xf numFmtId="0" fontId="0" fillId="13" borderId="1" xfId="0" applyFill="1" applyBorder="1"/>
    <xf numFmtId="0" fontId="8" fillId="2" borderId="6" xfId="0" applyFont="1" applyFill="1" applyBorder="1" applyAlignment="1" applyProtection="1">
      <alignment horizontal="center" vertical="top" wrapText="1"/>
      <protection hidden="1"/>
    </xf>
    <xf numFmtId="0" fontId="0" fillId="14" borderId="1" xfId="0" applyFill="1" applyBorder="1"/>
    <xf numFmtId="0" fontId="10" fillId="5" borderId="6" xfId="0" applyFont="1" applyFill="1" applyBorder="1" applyAlignment="1" applyProtection="1">
      <alignment horizontal="center" vertical="center"/>
      <protection hidden="1"/>
    </xf>
    <xf numFmtId="49" fontId="12" fillId="2" borderId="8" xfId="0" applyNumberFormat="1" applyFont="1" applyFill="1" applyBorder="1" applyAlignment="1" applyProtection="1">
      <alignment horizontal="center" vertical="center"/>
      <protection hidden="1"/>
    </xf>
    <xf numFmtId="0" fontId="8" fillId="8" borderId="0" xfId="0" applyFont="1" applyFill="1" applyAlignment="1" applyProtection="1">
      <alignment vertical="center"/>
      <protection hidden="1"/>
    </xf>
    <xf numFmtId="49" fontId="12" fillId="2" borderId="0" xfId="0" applyNumberFormat="1" applyFont="1" applyFill="1" applyAlignment="1" applyProtection="1">
      <alignment horizontal="center" vertical="center"/>
      <protection hidden="1"/>
    </xf>
    <xf numFmtId="0" fontId="8" fillId="2" borderId="9" xfId="0" applyFont="1" applyFill="1" applyBorder="1" applyAlignment="1" applyProtection="1">
      <alignment horizontal="left" vertical="center" wrapText="1"/>
      <protection hidden="1"/>
    </xf>
    <xf numFmtId="0" fontId="8" fillId="2" borderId="0" xfId="0" applyFont="1" applyFill="1" applyAlignment="1" applyProtection="1">
      <alignment horizontal="left" vertical="center" wrapText="1"/>
      <protection hidden="1"/>
    </xf>
    <xf numFmtId="0" fontId="9" fillId="7" borderId="0" xfId="0" applyFont="1" applyFill="1" applyAlignment="1" applyProtection="1">
      <alignment horizontal="center" vertical="center"/>
      <protection locked="0" hidden="1"/>
    </xf>
    <xf numFmtId="0" fontId="9" fillId="9" borderId="0" xfId="0" applyFont="1" applyFill="1" applyAlignment="1" applyProtection="1">
      <alignment horizontal="center" vertical="center"/>
      <protection locked="0"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8" fillId="8" borderId="0" xfId="0" applyFont="1" applyFill="1" applyProtection="1">
      <protection hidden="1"/>
    </xf>
    <xf numFmtId="0" fontId="14" fillId="8" borderId="0" xfId="0" applyFont="1" applyFill="1" applyAlignment="1" applyProtection="1">
      <alignment horizontal="center" vertical="top" wrapText="1"/>
      <protection hidden="1"/>
    </xf>
    <xf numFmtId="0" fontId="14" fillId="8" borderId="9" xfId="0" applyFont="1" applyFill="1" applyBorder="1" applyAlignment="1" applyProtection="1">
      <alignment horizontal="center" vertical="top" wrapText="1"/>
      <protection hidden="1"/>
    </xf>
    <xf numFmtId="0" fontId="6" fillId="8" borderId="8" xfId="0" applyFont="1" applyFill="1" applyBorder="1" applyAlignment="1" applyProtection="1">
      <alignment vertical="center"/>
      <protection hidden="1"/>
    </xf>
    <xf numFmtId="0" fontId="6" fillId="8" borderId="0" xfId="0" applyFont="1" applyFill="1" applyAlignment="1" applyProtection="1">
      <alignment vertical="center"/>
      <protection hidden="1"/>
    </xf>
    <xf numFmtId="164" fontId="6" fillId="2" borderId="0" xfId="0" applyNumberFormat="1" applyFont="1" applyFill="1" applyAlignment="1" applyProtection="1">
      <alignment horizontal="center" vertical="center"/>
      <protection hidden="1"/>
    </xf>
    <xf numFmtId="0" fontId="8" fillId="8" borderId="0" xfId="0" applyFont="1" applyFill="1" applyAlignment="1" applyProtection="1">
      <alignment vertical="center" wrapText="1"/>
      <protection hidden="1"/>
    </xf>
    <xf numFmtId="164" fontId="9" fillId="7" borderId="0" xfId="0" applyNumberFormat="1" applyFont="1" applyFill="1" applyAlignment="1" applyProtection="1">
      <alignment horizontal="center" vertical="center"/>
      <protection locked="0" hidden="1"/>
    </xf>
    <xf numFmtId="0" fontId="8" fillId="8" borderId="8" xfId="0" applyFont="1" applyFill="1" applyBorder="1" applyAlignment="1" applyProtection="1">
      <alignment horizontal="center" vertical="center"/>
      <protection hidden="1"/>
    </xf>
    <xf numFmtId="0" fontId="8" fillId="8" borderId="0" xfId="0" applyFont="1" applyFill="1" applyAlignment="1" applyProtection="1">
      <alignment horizontal="center" vertical="center"/>
      <protection hidden="1"/>
    </xf>
    <xf numFmtId="0" fontId="9" fillId="10" borderId="0" xfId="0" applyFont="1" applyFill="1" applyAlignment="1" applyProtection="1">
      <alignment horizontal="center" vertical="center"/>
      <protection hidden="1"/>
    </xf>
    <xf numFmtId="164" fontId="9" fillId="10" borderId="0" xfId="0" applyNumberFormat="1" applyFont="1" applyFill="1" applyAlignment="1" applyProtection="1">
      <alignment horizontal="center" vertical="center"/>
      <protection hidden="1"/>
    </xf>
    <xf numFmtId="164" fontId="8" fillId="2" borderId="0" xfId="0" applyNumberFormat="1" applyFont="1" applyFill="1" applyAlignment="1" applyProtection="1">
      <alignment horizontal="center" vertical="center"/>
      <protection hidden="1"/>
    </xf>
    <xf numFmtId="0" fontId="7" fillId="8" borderId="0" xfId="0" applyFont="1" applyFill="1" applyAlignment="1" applyProtection="1">
      <alignment horizontal="center" vertical="center"/>
      <protection hidden="1"/>
    </xf>
    <xf numFmtId="0" fontId="7" fillId="8" borderId="8" xfId="0" applyFont="1" applyFill="1" applyBorder="1" applyAlignment="1" applyProtection="1">
      <alignment horizontal="center" vertical="center"/>
      <protection hidden="1"/>
    </xf>
    <xf numFmtId="0" fontId="16" fillId="8" borderId="0" xfId="0" applyFont="1" applyFill="1" applyAlignment="1" applyProtection="1">
      <alignment horizontal="center" vertical="center"/>
      <protection hidden="1"/>
    </xf>
    <xf numFmtId="164" fontId="17" fillId="7" borderId="10" xfId="0" applyNumberFormat="1" applyFont="1" applyFill="1" applyBorder="1" applyAlignment="1" applyProtection="1">
      <alignment horizontal="center" vertical="center"/>
      <protection hidden="1"/>
    </xf>
    <xf numFmtId="164" fontId="17" fillId="9" borderId="10" xfId="0" applyNumberFormat="1" applyFont="1" applyFill="1" applyBorder="1" applyAlignment="1" applyProtection="1">
      <alignment horizontal="center" vertical="center"/>
      <protection hidden="1"/>
    </xf>
    <xf numFmtId="0" fontId="7" fillId="8" borderId="5" xfId="0" applyFont="1" applyFill="1" applyBorder="1" applyAlignment="1" applyProtection="1">
      <alignment horizontal="center" vertical="center"/>
      <protection hidden="1"/>
    </xf>
    <xf numFmtId="0" fontId="7" fillId="8" borderId="6" xfId="0" applyFont="1" applyFill="1" applyBorder="1" applyAlignment="1" applyProtection="1">
      <alignment horizontal="center" vertical="center"/>
      <protection hidden="1"/>
    </xf>
    <xf numFmtId="164" fontId="8" fillId="2" borderId="6" xfId="0" applyNumberFormat="1" applyFont="1" applyFill="1" applyBorder="1" applyAlignment="1" applyProtection="1">
      <alignment horizontal="center" vertical="center"/>
      <protection hidden="1"/>
    </xf>
    <xf numFmtId="0" fontId="8" fillId="2" borderId="7" xfId="0" applyFont="1" applyFill="1" applyBorder="1" applyAlignment="1" applyProtection="1">
      <alignment horizontal="center" vertical="top" wrapText="1"/>
      <protection hidden="1"/>
    </xf>
    <xf numFmtId="0" fontId="0" fillId="6" borderId="0" xfId="0" applyFill="1" applyAlignment="1" applyProtection="1">
      <alignment horizontal="center"/>
      <protection hidden="1"/>
    </xf>
    <xf numFmtId="0" fontId="18" fillId="2" borderId="3" xfId="0" applyFont="1" applyFill="1" applyBorder="1" applyAlignment="1" applyProtection="1">
      <alignment horizont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/>
      <protection hidden="1"/>
    </xf>
    <xf numFmtId="164" fontId="8" fillId="2" borderId="0" xfId="0" applyNumberFormat="1" applyFont="1" applyFill="1" applyAlignment="1" applyProtection="1">
      <alignment horizontal="center"/>
      <protection hidden="1"/>
    </xf>
    <xf numFmtId="0" fontId="7" fillId="2" borderId="6" xfId="0" applyFont="1" applyFill="1" applyBorder="1" applyAlignment="1" applyProtection="1">
      <alignment horizontal="center"/>
      <protection hidden="1"/>
    </xf>
    <xf numFmtId="0" fontId="7" fillId="2" borderId="6" xfId="0" applyFont="1" applyFill="1" applyBorder="1" applyAlignment="1" applyProtection="1">
      <alignment horizontal="center" vertical="center"/>
      <protection hidden="1"/>
    </xf>
    <xf numFmtId="0" fontId="8" fillId="2" borderId="6" xfId="0" applyFont="1" applyFill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19" fillId="2" borderId="8" xfId="0" applyFont="1" applyFill="1" applyBorder="1" applyAlignment="1" applyProtection="1">
      <alignment horizontal="center" vertical="center"/>
      <protection hidden="1"/>
    </xf>
    <xf numFmtId="0" fontId="19" fillId="2" borderId="0" xfId="0" applyFont="1" applyFill="1" applyAlignment="1" applyProtection="1">
      <alignment horizontal="center" vertical="center"/>
      <protection hidden="1"/>
    </xf>
    <xf numFmtId="0" fontId="9" fillId="6" borderId="0" xfId="0" applyFont="1" applyFill="1" applyAlignment="1" applyProtection="1">
      <alignment horizontal="center" vertical="center"/>
      <protection hidden="1"/>
    </xf>
    <xf numFmtId="0" fontId="9" fillId="6" borderId="6" xfId="0" applyFont="1" applyFill="1" applyBorder="1" applyAlignment="1" applyProtection="1">
      <alignment horizontal="center" vertical="center"/>
      <protection hidden="1"/>
    </xf>
    <xf numFmtId="0" fontId="14" fillId="8" borderId="0" xfId="0" applyFont="1" applyFill="1" applyAlignment="1" applyProtection="1">
      <alignment horizontal="center" vertical="top" wrapText="1"/>
      <protection hidden="1"/>
    </xf>
    <xf numFmtId="0" fontId="14" fillId="8" borderId="9" xfId="0" applyFont="1" applyFill="1" applyBorder="1" applyAlignment="1" applyProtection="1">
      <alignment horizontal="center" vertical="top" wrapText="1"/>
      <protection hidden="1"/>
    </xf>
    <xf numFmtId="0" fontId="14" fillId="2" borderId="0" xfId="0" applyFont="1" applyFill="1" applyAlignment="1" applyProtection="1">
      <alignment horizontal="center" vertical="top" wrapText="1"/>
      <protection hidden="1"/>
    </xf>
    <xf numFmtId="0" fontId="14" fillId="2" borderId="9" xfId="0" applyFont="1" applyFill="1" applyBorder="1" applyAlignment="1" applyProtection="1">
      <alignment horizontal="center" vertical="top" wrapText="1"/>
      <protection hidden="1"/>
    </xf>
    <xf numFmtId="0" fontId="8" fillId="8" borderId="0" xfId="0" applyFont="1" applyFill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left" vertical="center"/>
      <protection hidden="1"/>
    </xf>
    <xf numFmtId="0" fontId="8" fillId="2" borderId="9" xfId="0" applyFont="1" applyFill="1" applyBorder="1" applyAlignment="1" applyProtection="1">
      <alignment horizontal="left" vertical="center"/>
      <protection hidden="1"/>
    </xf>
    <xf numFmtId="0" fontId="8" fillId="2" borderId="0" xfId="0" applyFont="1" applyFill="1" applyAlignment="1" applyProtection="1">
      <alignment horizontal="left" vertical="top" wrapText="1"/>
      <protection hidden="1"/>
    </xf>
    <xf numFmtId="0" fontId="8" fillId="2" borderId="6" xfId="0" applyFont="1" applyFill="1" applyBorder="1" applyAlignment="1" applyProtection="1">
      <alignment horizontal="left" vertical="top" wrapText="1"/>
      <protection hidden="1"/>
    </xf>
    <xf numFmtId="0" fontId="6" fillId="2" borderId="0" xfId="0" applyFont="1" applyFill="1" applyAlignment="1" applyProtection="1">
      <alignment horizontal="center" wrapText="1"/>
      <protection hidden="1"/>
    </xf>
    <xf numFmtId="0" fontId="6" fillId="2" borderId="9" xfId="0" applyFont="1" applyFill="1" applyBorder="1" applyAlignment="1" applyProtection="1">
      <alignment horizontal="center" wrapText="1"/>
      <protection hidden="1"/>
    </xf>
    <xf numFmtId="0" fontId="8" fillId="2" borderId="0" xfId="0" applyFont="1" applyFill="1" applyAlignment="1" applyProtection="1">
      <alignment horizontal="center" vertical="top" wrapText="1"/>
      <protection hidden="1"/>
    </xf>
    <xf numFmtId="0" fontId="8" fillId="2" borderId="6" xfId="0" applyFont="1" applyFill="1" applyBorder="1" applyAlignment="1" applyProtection="1">
      <alignment horizontal="center" vertical="top" wrapText="1"/>
      <protection hidden="1"/>
    </xf>
    <xf numFmtId="0" fontId="8" fillId="2" borderId="0" xfId="0" applyFont="1" applyFill="1" applyAlignment="1" applyProtection="1">
      <alignment horizontal="center" wrapText="1"/>
      <protection hidden="1"/>
    </xf>
    <xf numFmtId="0" fontId="8" fillId="2" borderId="9" xfId="0" applyFont="1" applyFill="1" applyBorder="1" applyAlignment="1" applyProtection="1">
      <alignment horizontal="center" wrapText="1"/>
      <protection hidden="1"/>
    </xf>
    <xf numFmtId="0" fontId="4" fillId="6" borderId="4" xfId="0" applyFont="1" applyFill="1" applyBorder="1" applyAlignment="1" applyProtection="1">
      <alignment horizontal="center"/>
      <protection hidden="1"/>
    </xf>
    <xf numFmtId="0" fontId="4" fillId="6" borderId="9" xfId="0" applyFont="1" applyFill="1" applyBorder="1" applyAlignment="1" applyProtection="1">
      <alignment horizontal="center"/>
      <protection hidden="1"/>
    </xf>
    <xf numFmtId="0" fontId="10" fillId="5" borderId="2" xfId="0" applyFont="1" applyFill="1" applyBorder="1" applyAlignment="1" applyProtection="1">
      <alignment horizontal="center"/>
      <protection hidden="1"/>
    </xf>
    <xf numFmtId="0" fontId="10" fillId="5" borderId="3" xfId="0" applyFont="1" applyFill="1" applyBorder="1" applyAlignment="1" applyProtection="1">
      <alignment horizontal="center"/>
      <protection hidden="1"/>
    </xf>
    <xf numFmtId="0" fontId="10" fillId="5" borderId="4" xfId="0" applyFont="1" applyFill="1" applyBorder="1" applyAlignment="1" applyProtection="1">
      <alignment horizontal="center"/>
      <protection hidden="1"/>
    </xf>
    <xf numFmtId="0" fontId="9" fillId="9" borderId="0" xfId="0" applyFont="1" applyFill="1" applyAlignment="1" applyProtection="1">
      <alignment horizontal="left" vertical="center" wrapText="1"/>
      <protection locked="0" hidden="1"/>
    </xf>
    <xf numFmtId="0" fontId="10" fillId="5" borderId="3" xfId="0" applyFont="1" applyFill="1" applyBorder="1" applyAlignment="1" applyProtection="1">
      <alignment horizontal="center" vertical="center"/>
      <protection hidden="1"/>
    </xf>
    <xf numFmtId="0" fontId="10" fillId="5" borderId="6" xfId="0" applyFont="1" applyFill="1" applyBorder="1" applyAlignment="1" applyProtection="1">
      <alignment horizontal="center" vertical="center"/>
      <protection hidden="1"/>
    </xf>
    <xf numFmtId="0" fontId="11" fillId="2" borderId="8" xfId="0" applyFont="1" applyFill="1" applyBorder="1" applyAlignment="1" applyProtection="1">
      <alignment horizontal="center" vertical="center" wrapText="1"/>
      <protection hidden="1"/>
    </xf>
    <xf numFmtId="0" fontId="11" fillId="2" borderId="0" xfId="0" applyFont="1" applyFill="1" applyAlignment="1" applyProtection="1">
      <alignment horizontal="center" vertical="center" wrapText="1"/>
      <protection hidden="1"/>
    </xf>
    <xf numFmtId="0" fontId="11" fillId="2" borderId="9" xfId="0" applyFont="1" applyFill="1" applyBorder="1" applyAlignment="1" applyProtection="1">
      <alignment horizontal="center" vertical="center" wrapText="1"/>
      <protection hidden="1"/>
    </xf>
    <xf numFmtId="0" fontId="8" fillId="8" borderId="8" xfId="0" applyFont="1" applyFill="1" applyBorder="1" applyAlignment="1" applyProtection="1">
      <alignment horizontal="center" vertical="center"/>
      <protection hidden="1"/>
    </xf>
    <xf numFmtId="0" fontId="9" fillId="7" borderId="0" xfId="0" applyFont="1" applyFill="1" applyAlignment="1" applyProtection="1">
      <alignment horizontal="left" vertical="center" wrapText="1"/>
      <protection locked="0" hidden="1"/>
    </xf>
    <xf numFmtId="0" fontId="13" fillId="2" borderId="0" xfId="0" applyFont="1" applyFill="1" applyAlignment="1" applyProtection="1">
      <alignment horizontal="center" vertical="center" wrapText="1"/>
      <protection hidden="1"/>
    </xf>
    <xf numFmtId="0" fontId="13" fillId="2" borderId="9" xfId="0" applyFont="1" applyFill="1" applyBorder="1" applyAlignment="1" applyProtection="1">
      <alignment horizontal="center" vertical="center" wrapText="1"/>
      <protection hidden="1"/>
    </xf>
    <xf numFmtId="0" fontId="13" fillId="8" borderId="0" xfId="0" applyFont="1" applyFill="1" applyAlignment="1" applyProtection="1">
      <alignment vertical="center" wrapText="1"/>
      <protection hidden="1"/>
    </xf>
    <xf numFmtId="0" fontId="13" fillId="8" borderId="9" xfId="0" applyFont="1" applyFill="1" applyBorder="1" applyAlignment="1" applyProtection="1">
      <alignment vertical="center" wrapText="1"/>
      <protection hidden="1"/>
    </xf>
    <xf numFmtId="0" fontId="15" fillId="8" borderId="0" xfId="0" applyFont="1" applyFill="1" applyAlignment="1" applyProtection="1">
      <alignment horizontal="center" vertical="center" wrapText="1"/>
      <protection hidden="1"/>
    </xf>
    <xf numFmtId="0" fontId="15" fillId="8" borderId="9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vertical="top" wrapText="1"/>
    </xf>
  </cellXfs>
  <cellStyles count="2">
    <cellStyle name="Normal" xfId="0" builtinId="0"/>
    <cellStyle name="Normal 2" xfId="1" xr:uid="{00000000-0005-0000-0000-000003000000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743F85"/>
      </font>
    </dxf>
  </dxfs>
  <tableStyles count="0" defaultTableStyle="TableStyleMedium2" defaultPivotStyle="PivotStyleLight16"/>
  <colors>
    <mruColors>
      <color rgb="FF743F85"/>
      <color rgb="FF4B2955"/>
      <color rgb="FF643672"/>
      <color rgb="FFF05238"/>
      <color rgb="FFDDDDDD"/>
      <color rgb="FF7757D1"/>
      <color rgb="FF192B4F"/>
      <color rgb="FF6600FF"/>
      <color rgb="FFFF9933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fc2fe241fd1042fd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41"/>
  <sheetViews>
    <sheetView tabSelected="1" zoomScaleNormal="100" workbookViewId="0">
      <selection activeCell="C6" sqref="C6:D6"/>
    </sheetView>
  </sheetViews>
  <sheetFormatPr defaultColWidth="0" defaultRowHeight="14.5" zeroHeight="1" x14ac:dyDescent="0.35"/>
  <cols>
    <col min="1" max="1" width="8.26953125" style="74" customWidth="1"/>
    <col min="2" max="2" width="34.54296875" style="74" customWidth="1"/>
    <col min="3" max="4" width="30.7265625" style="74" customWidth="1"/>
    <col min="5" max="5" width="14" style="74" customWidth="1"/>
    <col min="6" max="6" width="3" customWidth="1"/>
    <col min="7" max="7" width="8.7265625" style="74" customWidth="1"/>
    <col min="8" max="8" width="34.26953125" style="74" customWidth="1"/>
    <col min="9" max="10" width="30.7265625" style="74" customWidth="1"/>
    <col min="11" max="11" width="14" style="74" customWidth="1"/>
    <col min="12" max="12" width="0" hidden="1" customWidth="1"/>
    <col min="13" max="16384" width="9.1796875" hidden="1"/>
  </cols>
  <sheetData>
    <row r="1" spans="1:11" ht="31.5" customHeight="1" x14ac:dyDescent="0.45">
      <c r="A1" s="23"/>
      <c r="B1" s="100" t="s">
        <v>841</v>
      </c>
      <c r="C1" s="100"/>
      <c r="D1" s="100"/>
      <c r="E1" s="24"/>
      <c r="F1" s="94"/>
      <c r="G1" s="96" t="s">
        <v>842</v>
      </c>
      <c r="H1" s="97"/>
      <c r="I1" s="97"/>
      <c r="J1" s="97"/>
      <c r="K1" s="98"/>
    </row>
    <row r="2" spans="1:11" ht="10.9" customHeight="1" thickBot="1" x14ac:dyDescent="0.4">
      <c r="A2" s="25"/>
      <c r="B2" s="101"/>
      <c r="C2" s="101"/>
      <c r="D2" s="101"/>
      <c r="E2" s="26"/>
      <c r="F2" s="95"/>
      <c r="G2" s="25"/>
      <c r="H2" s="35"/>
      <c r="I2" s="35"/>
      <c r="J2" s="35"/>
      <c r="K2" s="26"/>
    </row>
    <row r="3" spans="1:11" ht="24" customHeight="1" x14ac:dyDescent="0.35">
      <c r="A3" s="102" t="s">
        <v>866</v>
      </c>
      <c r="B3" s="103"/>
      <c r="C3" s="103"/>
      <c r="D3" s="103"/>
      <c r="E3" s="104"/>
      <c r="F3" s="95"/>
      <c r="G3" s="102" t="s">
        <v>866</v>
      </c>
      <c r="H3" s="103"/>
      <c r="I3" s="103"/>
      <c r="J3" s="103"/>
      <c r="K3" s="104"/>
    </row>
    <row r="4" spans="1:11" ht="22.5" customHeight="1" x14ac:dyDescent="0.35">
      <c r="A4" s="102"/>
      <c r="B4" s="103"/>
      <c r="C4" s="103"/>
      <c r="D4" s="103"/>
      <c r="E4" s="104"/>
      <c r="F4" s="95"/>
      <c r="G4" s="102"/>
      <c r="H4" s="103"/>
      <c r="I4" s="103"/>
      <c r="J4" s="103"/>
      <c r="K4" s="104"/>
    </row>
    <row r="5" spans="1:11" ht="51.65" customHeight="1" x14ac:dyDescent="0.35">
      <c r="A5" s="102"/>
      <c r="B5" s="103"/>
      <c r="C5" s="103"/>
      <c r="D5" s="103"/>
      <c r="E5" s="104"/>
      <c r="F5" s="95"/>
      <c r="G5" s="102"/>
      <c r="H5" s="103"/>
      <c r="I5" s="103"/>
      <c r="J5" s="103"/>
      <c r="K5" s="104"/>
    </row>
    <row r="6" spans="1:11" ht="35.25" customHeight="1" x14ac:dyDescent="0.35">
      <c r="A6" s="36" t="s">
        <v>9</v>
      </c>
      <c r="B6" s="37" t="s">
        <v>8</v>
      </c>
      <c r="C6" s="106" t="s">
        <v>819</v>
      </c>
      <c r="D6" s="106"/>
      <c r="E6" s="10"/>
      <c r="F6" s="95"/>
      <c r="G6" s="38" t="s">
        <v>9</v>
      </c>
      <c r="H6" s="37" t="s">
        <v>8</v>
      </c>
      <c r="I6" s="99" t="s">
        <v>819</v>
      </c>
      <c r="J6" s="99"/>
      <c r="K6" s="39"/>
    </row>
    <row r="7" spans="1:11" s="4" customFormat="1" ht="17.25" customHeight="1" x14ac:dyDescent="0.35">
      <c r="A7" s="36"/>
      <c r="B7" s="37"/>
      <c r="C7" s="40"/>
      <c r="D7" s="40"/>
      <c r="E7" s="10"/>
      <c r="F7" s="95"/>
      <c r="G7" s="107"/>
      <c r="H7" s="107"/>
      <c r="I7" s="107"/>
      <c r="J7" s="107"/>
      <c r="K7" s="108"/>
    </row>
    <row r="8" spans="1:11" ht="23.15" customHeight="1" x14ac:dyDescent="0.35">
      <c r="A8" s="36" t="s">
        <v>10</v>
      </c>
      <c r="B8" s="37" t="s">
        <v>51</v>
      </c>
      <c r="C8" s="41" t="s">
        <v>6</v>
      </c>
      <c r="D8" s="109" t="str">
        <f>IF(C8="Home/EU*/Channel Islands","*EU students - fee inclusive of EU transition scholarship","")</f>
        <v/>
      </c>
      <c r="E8" s="110"/>
      <c r="F8" s="95"/>
      <c r="G8" s="38" t="s">
        <v>10</v>
      </c>
      <c r="H8" s="37" t="s">
        <v>51</v>
      </c>
      <c r="I8" s="42" t="s">
        <v>48</v>
      </c>
      <c r="J8" s="109" t="str">
        <f>IF(I8="Home/EU*/Channel Islands","*EU students - fee inclusive of EU transition scholarship","")</f>
        <v>*EU students - fee inclusive of EU transition scholarship</v>
      </c>
      <c r="K8" s="110"/>
    </row>
    <row r="9" spans="1:11" s="4" customFormat="1" ht="16.5" customHeight="1" x14ac:dyDescent="0.35">
      <c r="A9" s="36"/>
      <c r="B9" s="37"/>
      <c r="C9" s="43"/>
      <c r="D9" s="44"/>
      <c r="E9" s="10"/>
      <c r="F9" s="95"/>
      <c r="G9" s="38"/>
      <c r="H9" s="37"/>
      <c r="I9" s="43"/>
      <c r="J9" s="44"/>
      <c r="K9" s="10"/>
    </row>
    <row r="10" spans="1:11" ht="23.15" customHeight="1" x14ac:dyDescent="0.35">
      <c r="A10" s="36" t="s">
        <v>11</v>
      </c>
      <c r="B10" s="37" t="s">
        <v>39</v>
      </c>
      <c r="C10" s="41" t="s">
        <v>631</v>
      </c>
      <c r="D10" s="79" t="str">
        <f>IF(C10="Please select/input","",IF(C10&gt;C14,"**Credits repeating must be lower than/equal to credits per academic year**",""))</f>
        <v/>
      </c>
      <c r="E10" s="80"/>
      <c r="F10" s="95"/>
      <c r="G10" s="38" t="s">
        <v>11</v>
      </c>
      <c r="H10" s="37" t="s">
        <v>39</v>
      </c>
      <c r="I10" s="42" t="s">
        <v>631</v>
      </c>
      <c r="J10" s="79" t="str">
        <f>IF(I10="Please select/input","",IF(I10&gt;I14,"**Credits repeating must be lower than/equal to credits per academic year**",""))</f>
        <v/>
      </c>
      <c r="K10" s="80"/>
    </row>
    <row r="11" spans="1:11" s="4" customFormat="1" ht="16.5" customHeight="1" x14ac:dyDescent="0.35">
      <c r="A11" s="47"/>
      <c r="B11" s="48"/>
      <c r="C11" s="49"/>
      <c r="D11" s="79"/>
      <c r="E11" s="80"/>
      <c r="F11" s="95"/>
      <c r="G11" s="9"/>
      <c r="H11" s="48"/>
      <c r="I11" s="49"/>
      <c r="J11" s="79"/>
      <c r="K11" s="80"/>
    </row>
    <row r="12" spans="1:11" s="4" customFormat="1" ht="46.5" customHeight="1" x14ac:dyDescent="0.35">
      <c r="A12" s="36" t="s">
        <v>49</v>
      </c>
      <c r="B12" s="50" t="s">
        <v>50</v>
      </c>
      <c r="C12" s="51" t="s">
        <v>6</v>
      </c>
      <c r="D12" s="111"/>
      <c r="E12" s="112"/>
      <c r="F12" s="95"/>
      <c r="G12" s="36" t="s">
        <v>49</v>
      </c>
      <c r="H12" s="50" t="s">
        <v>50</v>
      </c>
      <c r="I12" s="51" t="s">
        <v>6</v>
      </c>
      <c r="J12" s="111"/>
      <c r="K12" s="112"/>
    </row>
    <row r="13" spans="1:11" s="4" customFormat="1" ht="16.5" customHeight="1" x14ac:dyDescent="0.35">
      <c r="A13" s="47"/>
      <c r="B13" s="48"/>
      <c r="C13" s="49"/>
      <c r="D13" s="45"/>
      <c r="E13" s="46"/>
      <c r="F13" s="95"/>
      <c r="G13" s="9"/>
      <c r="H13" s="48"/>
      <c r="I13" s="49"/>
      <c r="J13" s="45"/>
      <c r="K13" s="46"/>
    </row>
    <row r="14" spans="1:11" ht="23.15" customHeight="1" x14ac:dyDescent="0.35">
      <c r="A14" s="105" t="s">
        <v>43</v>
      </c>
      <c r="B14" s="83"/>
      <c r="C14" s="54" t="str">
        <f>IF(C6="  please select","-",IFERROR(VLOOKUP(C6,'Course Details'!B:C,2,FALSE),"-"))</f>
        <v>-</v>
      </c>
      <c r="D14" s="79" t="str">
        <f>IF(C14="Unavailable","Please contact Tuition Fees at feeenquiries@port.ac.uk","")</f>
        <v/>
      </c>
      <c r="E14" s="80"/>
      <c r="F14" s="95"/>
      <c r="G14" s="83" t="s">
        <v>43</v>
      </c>
      <c r="H14" s="83"/>
      <c r="I14" s="54" t="str">
        <f>IFERROR(VLOOKUP(I6,'Course Details'!M:N,2,FALSE),"")</f>
        <v>-</v>
      </c>
      <c r="J14" s="79" t="str">
        <f>IF(I14="Unavailable","Please contact Tuition Fees at feeenquiries@port.ac.uk","")</f>
        <v/>
      </c>
      <c r="K14" s="80"/>
    </row>
    <row r="15" spans="1:11" ht="27.75" customHeight="1" x14ac:dyDescent="0.35">
      <c r="A15" s="36"/>
      <c r="B15" s="37"/>
      <c r="C15" s="43"/>
      <c r="D15" s="79"/>
      <c r="E15" s="80"/>
      <c r="F15" s="95"/>
      <c r="G15" s="38"/>
      <c r="H15" s="37"/>
      <c r="I15" s="43"/>
      <c r="J15" s="79"/>
      <c r="K15" s="80"/>
    </row>
    <row r="16" spans="1:11" ht="22.5" customHeight="1" x14ac:dyDescent="0.35">
      <c r="A16" s="83" t="s">
        <v>868</v>
      </c>
      <c r="B16" s="83"/>
      <c r="C16" s="55" t="str">
        <f>IF(C6="Please select","-",IF(AND(C8="home/eu*/channel islands",C12="2024/25"),VLOOKUP(C6,'Course Details'!B:I,3,FALSE),IF(AND(C8="home/eu*/channel islands",C12="2023/24"),VLOOKUP(C6,'Course Details'!B:I,4,FALSE),IF(AND(C8="home/eu*/channel islands",C12="2022/23"),VLOOKUP(C6,'Course Details'!B:I,5,FALSE),IF(AND(C8="international",C12="2024/25"),VLOOKUP(C6,'Course Details'!B:I,6,FALSE),IF(AND(C8="international",C12="2023/24"),VLOOKUP(C6,'Course Details'!B:I,7,FALSE),IF(AND(C8="international",C12="2022/23"),VLOOKUP(C6,'Course Details'!B:I,8,FALSE),"-")))))))</f>
        <v>-</v>
      </c>
      <c r="D16" s="81" t="str">
        <f>IF(AND(C6&lt;&gt;"Please select",C16="Not available",C8&lt;&gt;"Please select"),"Please contact Fee Enquiries at feeenquiries@port.ac.uk for your repeat fee","")</f>
        <v/>
      </c>
      <c r="E16" s="82"/>
      <c r="F16" s="95"/>
      <c r="G16" s="83" t="s">
        <v>868</v>
      </c>
      <c r="H16" s="83"/>
      <c r="I16" s="55" t="str">
        <f>IF(I6="Please select","-",IF(AND(I8="home/eu*/channel islands",I12="2024/25"),VLOOKUP(I6,'Course Details'!M:T,3,FALSE),IF(AND(I8="home/eu*/channel islands",I12="2023/24"),VLOOKUP(I6,'Course Details'!M:T,4,FALSE),IF(AND(I8="home/eu*/channel islands",I12="2022/23"),VLOOKUP(I6,'Course Details'!M:T,5,FALSE),IF(AND(I8="international",I12="2024/25"),VLOOKUP(I6,'Course Details'!M:T,6,FALSE),IF(AND(I8="international",I12="2023/24"),VLOOKUP(I6,'Course Details'!M:T,7,FALSE),IF(AND(I8="international",I12="2022/23"),VLOOKUP(I6,'Course Details'!M:T,8,FALSE),"-")))))))</f>
        <v>-</v>
      </c>
      <c r="J16" s="81" t="str">
        <f>IF(AND(I6&lt;&gt;"Please select",I16="Not available",I8&lt;&gt;"Please select"),"Please contact Fee Enquiries at feeenquiries@port.ac.uk for your repeat fee","")</f>
        <v/>
      </c>
      <c r="K16" s="82"/>
    </row>
    <row r="17" spans="1:11" s="4" customFormat="1" ht="22.5" customHeight="1" thickBot="1" x14ac:dyDescent="0.4">
      <c r="A17" s="52"/>
      <c r="B17" s="53"/>
      <c r="C17" s="56"/>
      <c r="D17" s="81"/>
      <c r="E17" s="82"/>
      <c r="F17" s="95"/>
      <c r="G17" s="57"/>
      <c r="H17" s="57"/>
      <c r="I17" s="56"/>
      <c r="J17" s="81"/>
      <c r="K17" s="82"/>
    </row>
    <row r="18" spans="1:11" ht="30" customHeight="1" thickBot="1" x14ac:dyDescent="0.4">
      <c r="A18" s="58"/>
      <c r="B18" s="59" t="s">
        <v>867</v>
      </c>
      <c r="C18" s="60" t="str">
        <f>IFERROR(IF(C10="Please Select/Input","-",IF(C10&lt;=C14,MROUND(C16/C14*C10,1),"Invalid Repeat Credits")),"-")</f>
        <v>-</v>
      </c>
      <c r="D18" s="81"/>
      <c r="E18" s="82"/>
      <c r="F18" s="95"/>
      <c r="G18" s="57"/>
      <c r="H18" s="59" t="s">
        <v>867</v>
      </c>
      <c r="I18" s="61" t="str">
        <f>IFERROR(IF(I10="Please select/input","-",IF(I10&lt;=I14,MROUND(I16/I14*I10,1),"Invalid Repeat Credits")),"-")</f>
        <v>-</v>
      </c>
      <c r="J18" s="81"/>
      <c r="K18" s="82"/>
    </row>
    <row r="19" spans="1:11" s="4" customFormat="1" ht="23.25" customHeight="1" thickBot="1" x14ac:dyDescent="0.4">
      <c r="A19" s="62"/>
      <c r="B19" s="63"/>
      <c r="C19" s="64"/>
      <c r="D19" s="33"/>
      <c r="E19" s="65"/>
      <c r="F19" s="27"/>
      <c r="G19" s="63"/>
      <c r="H19" s="63"/>
      <c r="I19" s="64"/>
      <c r="J19" s="33"/>
      <c r="K19" s="65"/>
    </row>
    <row r="20" spans="1:11" s="3" customFormat="1" x14ac:dyDescent="0.35">
      <c r="A20" s="66"/>
      <c r="B20" s="77" t="s">
        <v>22</v>
      </c>
      <c r="C20" s="77"/>
      <c r="D20" s="77"/>
      <c r="E20" s="6"/>
      <c r="F20" s="8"/>
      <c r="G20" s="6"/>
      <c r="H20" s="77" t="s">
        <v>22</v>
      </c>
      <c r="I20" s="77"/>
      <c r="J20" s="77"/>
      <c r="K20" s="66"/>
    </row>
    <row r="21" spans="1:11" ht="14.25" customHeight="1" thickBot="1" x14ac:dyDescent="0.4">
      <c r="A21" s="66"/>
      <c r="B21" s="77"/>
      <c r="C21" s="77"/>
      <c r="D21" s="77"/>
      <c r="E21" s="6"/>
      <c r="F21" s="8"/>
      <c r="G21" s="6"/>
      <c r="H21" s="78"/>
      <c r="I21" s="78"/>
      <c r="J21" s="78"/>
      <c r="K21" s="66"/>
    </row>
    <row r="22" spans="1:11" ht="25.5" customHeight="1" x14ac:dyDescent="0.4">
      <c r="A22" s="11"/>
      <c r="B22" s="67"/>
      <c r="C22" s="67" t="s">
        <v>20</v>
      </c>
      <c r="D22" s="12"/>
      <c r="E22" s="16"/>
      <c r="F22" s="7"/>
      <c r="G22" s="11"/>
      <c r="H22" s="67"/>
      <c r="I22" s="67" t="s">
        <v>19</v>
      </c>
      <c r="J22" s="12"/>
      <c r="K22" s="16"/>
    </row>
    <row r="23" spans="1:11" x14ac:dyDescent="0.35">
      <c r="A23" s="13"/>
      <c r="B23" s="14"/>
      <c r="C23" s="14"/>
      <c r="D23" s="14"/>
      <c r="E23" s="17"/>
      <c r="F23" s="7"/>
      <c r="G23" s="21"/>
      <c r="H23" s="20"/>
      <c r="I23" s="14"/>
      <c r="J23" s="14"/>
      <c r="K23" s="17"/>
    </row>
    <row r="24" spans="1:11" ht="20.149999999999999" customHeight="1" x14ac:dyDescent="0.35">
      <c r="A24" s="15" t="s">
        <v>9</v>
      </c>
      <c r="B24" s="68" t="s">
        <v>23</v>
      </c>
      <c r="C24" s="41" t="s">
        <v>18</v>
      </c>
      <c r="D24" s="84" t="s">
        <v>21</v>
      </c>
      <c r="E24" s="85"/>
      <c r="F24" s="7"/>
      <c r="G24" s="15" t="s">
        <v>9</v>
      </c>
      <c r="H24" s="68" t="s">
        <v>23</v>
      </c>
      <c r="I24" s="41" t="s">
        <v>18</v>
      </c>
      <c r="J24" s="84" t="s">
        <v>21</v>
      </c>
      <c r="K24" s="85"/>
    </row>
    <row r="25" spans="1:11" ht="20.149999999999999" customHeight="1" thickBot="1" x14ac:dyDescent="0.4">
      <c r="A25" s="13"/>
      <c r="B25" s="69"/>
      <c r="C25" s="70"/>
      <c r="D25" s="92"/>
      <c r="E25" s="93"/>
      <c r="F25" s="7"/>
      <c r="G25" s="21"/>
      <c r="H25" s="68"/>
      <c r="I25" s="70"/>
      <c r="J25" s="88"/>
      <c r="K25" s="89"/>
    </row>
    <row r="26" spans="1:11" ht="33.75" customHeight="1" thickBot="1" x14ac:dyDescent="0.4">
      <c r="A26" s="75" t="s">
        <v>869</v>
      </c>
      <c r="B26" s="76"/>
      <c r="C26" s="60" t="str">
        <f>IFERROR(IF(D26&lt;&gt;"",C18,IF(C24="alumni (20%)",C18*0.8,IF(C24="staff family member (30%)",C18*0.7,IF(C24="Please select","-",IF(C24="no discount",C18,"-"))))),"-")</f>
        <v>-</v>
      </c>
      <c r="D26" s="86" t="str">
        <f>IF(AND(SUMPRODUCT(--ISNUMBER(SEARCH('Validation New'!I2:I19,C6))),Calculator!C24="Alumni (20%)"),"The selected course is ineligible for the alumni discount",IF(AND(LEFT(C6,3)="HND",Calculator!$C$24="Alumni (20%)"),"The selected course is ineligible for the alumni discount",""))</f>
        <v/>
      </c>
      <c r="E26" s="17"/>
      <c r="F26" s="7"/>
      <c r="G26" s="75" t="s">
        <v>869</v>
      </c>
      <c r="H26" s="76"/>
      <c r="I26" s="60" t="str">
        <f>IFERROR(IF(J26&lt;&gt;"",I18,IF(I24="alumni (20%)",I18*0.8,IF(I24="staff family member (30%)",I18*0.7,IF(I24="Please select","-",IF(I24="staff (30%)",I18*0.7,IF(I24="no discount",I18,"-")))))),"-")</f>
        <v>-</v>
      </c>
      <c r="J26" s="90" t="str">
        <f>IF(AND(SUMPRODUCT(--ISNUMBER(SEARCH('Validation New'!I2:I19,I6))),Calculator!I24="Alumni (20%)"),"The selected course is ineligible for the alumni discount",IF(AND(LEFT(I6,3)="HND",Calculator!$I$24="Alumni (20%)"),"The selected course is ineligible for the alumni discount",""))</f>
        <v/>
      </c>
      <c r="K26" s="17"/>
    </row>
    <row r="27" spans="1:11" ht="34.5" customHeight="1" thickBot="1" x14ac:dyDescent="0.45">
      <c r="A27" s="18"/>
      <c r="B27" s="71"/>
      <c r="C27" s="71"/>
      <c r="D27" s="87"/>
      <c r="E27" s="19"/>
      <c r="F27" s="7"/>
      <c r="G27" s="22"/>
      <c r="H27" s="72"/>
      <c r="I27" s="73"/>
      <c r="J27" s="91"/>
      <c r="K27" s="19"/>
    </row>
    <row r="28" spans="1:11" ht="16.5" hidden="1" customHeight="1" x14ac:dyDescent="0.35"/>
    <row r="29" spans="1:11" ht="15.75" hidden="1" customHeight="1" x14ac:dyDescent="0.35"/>
    <row r="34" spans="9:10" hidden="1" x14ac:dyDescent="0.35">
      <c r="I34" s="74" t="s">
        <v>17</v>
      </c>
      <c r="J34" s="74" t="s">
        <v>17</v>
      </c>
    </row>
    <row r="35" spans="9:10" hidden="1" x14ac:dyDescent="0.35">
      <c r="I35" s="74" t="s">
        <v>18</v>
      </c>
      <c r="J35" s="74" t="s">
        <v>18</v>
      </c>
    </row>
    <row r="36" spans="9:10" hidden="1" x14ac:dyDescent="0.35">
      <c r="I36" s="74" t="s">
        <v>14</v>
      </c>
      <c r="J36" s="74" t="s">
        <v>14</v>
      </c>
    </row>
    <row r="37" spans="9:10" hidden="1" x14ac:dyDescent="0.35">
      <c r="I37" s="74" t="s">
        <v>13</v>
      </c>
      <c r="J37" s="74" t="s">
        <v>12</v>
      </c>
    </row>
    <row r="38" spans="9:10" hidden="1" x14ac:dyDescent="0.35">
      <c r="I38" s="74" t="s">
        <v>38</v>
      </c>
      <c r="J38" s="74" t="s">
        <v>38</v>
      </c>
    </row>
    <row r="40" spans="9:10" hidden="1" x14ac:dyDescent="0.35">
      <c r="J40" s="74" t="s">
        <v>16</v>
      </c>
    </row>
    <row r="41" spans="9:10" hidden="1" x14ac:dyDescent="0.35">
      <c r="J41" s="74" t="s">
        <v>15</v>
      </c>
    </row>
  </sheetData>
  <sheetProtection algorithmName="SHA-512" hashValue="Vqvd5UIipGlVF5wSk7QvBCnnJlFglKyXZvcflXy04boVCX9pa5basWCNICCPBMhcJPkK3ur8GgIvoyYNMELFjA==" saltValue="xdojdGElZ7KWthe7oCH5lg==" spinCount="100000" sheet="1" selectLockedCells="1"/>
  <mergeCells count="32">
    <mergeCell ref="D25:E25"/>
    <mergeCell ref="F1:F18"/>
    <mergeCell ref="G1:K1"/>
    <mergeCell ref="I6:J6"/>
    <mergeCell ref="B1:D2"/>
    <mergeCell ref="J16:K18"/>
    <mergeCell ref="G3:K5"/>
    <mergeCell ref="A3:E5"/>
    <mergeCell ref="G14:H14"/>
    <mergeCell ref="A14:B14"/>
    <mergeCell ref="C6:D6"/>
    <mergeCell ref="G7:K7"/>
    <mergeCell ref="D8:E8"/>
    <mergeCell ref="J8:K8"/>
    <mergeCell ref="J12:K12"/>
    <mergeCell ref="D12:E12"/>
    <mergeCell ref="A26:B26"/>
    <mergeCell ref="B20:D21"/>
    <mergeCell ref="H20:J21"/>
    <mergeCell ref="J10:K11"/>
    <mergeCell ref="J14:K15"/>
    <mergeCell ref="D10:E11"/>
    <mergeCell ref="D16:E18"/>
    <mergeCell ref="A16:B16"/>
    <mergeCell ref="G16:H16"/>
    <mergeCell ref="D14:E15"/>
    <mergeCell ref="J24:K24"/>
    <mergeCell ref="D24:E24"/>
    <mergeCell ref="G26:H26"/>
    <mergeCell ref="D26:D27"/>
    <mergeCell ref="J25:K25"/>
    <mergeCell ref="J26:J27"/>
  </mergeCells>
  <conditionalFormatting sqref="G7:K7">
    <cfRule type="cellIs" dxfId="12" priority="1" operator="equal">
      <formula>0</formula>
    </cfRule>
  </conditionalFormatting>
  <pageMargins left="0.7" right="0.7" top="0.75" bottom="0.75" header="0.3" footer="0.3"/>
  <pageSetup paperSize="9" orientation="portrait" verticalDpi="1200" r:id="rId1"/>
  <ignoredErrors>
    <ignoredError sqref="A6 G6 A24 G24 G8 G10 A10 A8 A12 G12" numberStoredAsText="1"/>
  </ignoredErrors>
  <extLst>
    <ext xmlns:x14="http://schemas.microsoft.com/office/spreadsheetml/2009/9/main" uri="{CCE6A557-97BC-4b89-ADB6-D9C93CAAB3DF}">
      <x14:dataValidations xmlns:xm="http://schemas.microsoft.com/office/excel/2006/main" xWindow="382" yWindow="510" count="7">
        <x14:dataValidation type="list" allowBlank="1" showInputMessage="1" showErrorMessage="1" xr:uid="{00000000-0002-0000-0000-000003000000}">
          <x14:formula1>
            <xm:f>'Validation New'!$F$1:$F$3</xm:f>
          </x14:formula1>
          <xm:sqref>C8 I8</xm:sqref>
        </x14:dataValidation>
        <x14:dataValidation type="list" allowBlank="1" showInputMessage="1" showErrorMessage="1" errorTitle="Invalid Value" error="The value of the credits must be divisible by 5 and equal to, or less than 180" xr:uid="{00000000-0002-0000-0000-000005000000}">
          <x14:formula1>
            <xm:f>'Validation New'!$C$1:$C$36</xm:f>
          </x14:formula1>
          <xm:sqref>I10 C10</xm:sqref>
        </x14:dataValidation>
        <x14:dataValidation type="list" allowBlank="1" showInputMessage="1" showErrorMessage="1" xr:uid="{2BBE4707-F35D-4855-9174-44882F572C0E}">
          <x14:formula1>
            <xm:f>'Validation New'!$A$1:$A$4</xm:f>
          </x14:formula1>
          <xm:sqref>I12 C12</xm:sqref>
        </x14:dataValidation>
        <x14:dataValidation type="list" allowBlank="1" showInputMessage="1" showErrorMessage="1" xr:uid="{00000000-0002-0000-0000-000006000000}">
          <x14:formula1>
            <xm:f>'Course Details'!$B$2:$B$290</xm:f>
          </x14:formula1>
          <xm:sqref>C6:D6</xm:sqref>
        </x14:dataValidation>
        <x14:dataValidation type="list" allowBlank="1" showInputMessage="1" showErrorMessage="1" xr:uid="{00000000-0002-0000-0000-000002000000}">
          <x14:formula1>
            <xm:f>'Course Details'!$M$2:$M$162</xm:f>
          </x14:formula1>
          <xm:sqref>I6:J6</xm:sqref>
        </x14:dataValidation>
        <x14:dataValidation type="list" allowBlank="1" showInputMessage="1" showErrorMessage="1" xr:uid="{00000000-0002-0000-0000-000004000000}">
          <x14:formula1>
            <xm:f>'Validation New'!$P$2:$P$4</xm:f>
          </x14:formula1>
          <xm:sqref>C24</xm:sqref>
        </x14:dataValidation>
        <x14:dataValidation type="list" allowBlank="1" showInputMessage="1" showErrorMessage="1" xr:uid="{00000000-0002-0000-0000-000001000000}">
          <x14:formula1>
            <xm:f>'Validation New'!$P$7:$P$10</xm:f>
          </x14:formula1>
          <xm:sqref>I24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5C2A0-55EE-4DB0-9090-9F0690BEA252}">
  <dimension ref="A1:U290"/>
  <sheetViews>
    <sheetView workbookViewId="0">
      <pane ySplit="1" topLeftCell="A2" activePane="bottomLeft" state="frozen"/>
      <selection pane="bottomLeft" activeCell="G7" sqref="G7"/>
    </sheetView>
  </sheetViews>
  <sheetFormatPr defaultRowHeight="14.5" x14ac:dyDescent="0.35"/>
  <cols>
    <col min="2" max="2" width="60.7265625" customWidth="1"/>
    <col min="3" max="3" width="7.26953125" bestFit="1" customWidth="1"/>
    <col min="4" max="4" width="11.1796875" customWidth="1"/>
    <col min="5" max="5" width="10.453125" customWidth="1"/>
    <col min="6" max="6" width="9.453125" customWidth="1"/>
    <col min="7" max="7" width="9.54296875" customWidth="1"/>
    <col min="10" max="10" width="12.26953125" customWidth="1"/>
    <col min="12" max="12" width="15" customWidth="1"/>
    <col min="13" max="13" width="79.1796875" customWidth="1"/>
    <col min="14" max="14" width="9.1796875" customWidth="1"/>
  </cols>
  <sheetData>
    <row r="1" spans="1:21" x14ac:dyDescent="0.35">
      <c r="A1" s="28" t="s">
        <v>372</v>
      </c>
      <c r="B1" s="28" t="s">
        <v>5</v>
      </c>
      <c r="C1" s="28" t="s">
        <v>44</v>
      </c>
      <c r="D1" s="30" t="s">
        <v>839</v>
      </c>
      <c r="E1" s="30" t="s">
        <v>821</v>
      </c>
      <c r="F1" s="30" t="s">
        <v>822</v>
      </c>
      <c r="G1" s="31" t="s">
        <v>840</v>
      </c>
      <c r="H1" s="31" t="s">
        <v>823</v>
      </c>
      <c r="I1" s="31" t="s">
        <v>824</v>
      </c>
      <c r="J1" s="28" t="s">
        <v>770</v>
      </c>
      <c r="L1" s="28" t="s">
        <v>372</v>
      </c>
      <c r="M1" s="28" t="s">
        <v>5</v>
      </c>
      <c r="N1" s="28" t="s">
        <v>44</v>
      </c>
      <c r="O1" s="30" t="s">
        <v>839</v>
      </c>
      <c r="P1" s="30" t="s">
        <v>821</v>
      </c>
      <c r="Q1" s="30" t="s">
        <v>822</v>
      </c>
      <c r="R1" s="31" t="s">
        <v>840</v>
      </c>
      <c r="S1" s="31" t="s">
        <v>823</v>
      </c>
      <c r="T1" s="31" t="s">
        <v>824</v>
      </c>
      <c r="U1" s="28" t="s">
        <v>770</v>
      </c>
    </row>
    <row r="2" spans="1:21" x14ac:dyDescent="0.35">
      <c r="A2" s="28"/>
      <c r="B2" s="28" t="s">
        <v>819</v>
      </c>
      <c r="C2" s="29" t="s">
        <v>7</v>
      </c>
      <c r="D2" s="29"/>
      <c r="E2" s="29"/>
      <c r="F2" s="29"/>
      <c r="G2" s="29" t="s">
        <v>7</v>
      </c>
      <c r="H2" s="29" t="s">
        <v>7</v>
      </c>
      <c r="I2" s="29" t="s">
        <v>7</v>
      </c>
      <c r="J2" s="28"/>
      <c r="L2" s="28"/>
      <c r="M2" s="28" t="s">
        <v>819</v>
      </c>
      <c r="N2" s="28" t="s">
        <v>7</v>
      </c>
      <c r="O2" s="28" t="s">
        <v>7</v>
      </c>
      <c r="P2" s="28" t="s">
        <v>7</v>
      </c>
      <c r="Q2" s="28" t="s">
        <v>7</v>
      </c>
      <c r="R2" s="28"/>
      <c r="S2" s="28"/>
      <c r="T2" s="28"/>
      <c r="U2" s="28"/>
    </row>
    <row r="3" spans="1:21" x14ac:dyDescent="0.35">
      <c r="A3" s="28" t="s">
        <v>83</v>
      </c>
      <c r="B3" s="28" t="s">
        <v>238</v>
      </c>
      <c r="C3" s="28">
        <v>120</v>
      </c>
      <c r="D3" s="32">
        <v>9535</v>
      </c>
      <c r="E3" s="32">
        <v>9535</v>
      </c>
      <c r="F3" s="32">
        <v>9535</v>
      </c>
      <c r="G3" s="32">
        <v>17200</v>
      </c>
      <c r="H3" s="32">
        <v>17200</v>
      </c>
      <c r="I3" s="32">
        <v>17000</v>
      </c>
      <c r="J3" s="28"/>
      <c r="L3" s="28" t="s">
        <v>382</v>
      </c>
      <c r="M3" s="28" t="s">
        <v>396</v>
      </c>
      <c r="N3" s="28">
        <v>80</v>
      </c>
      <c r="O3" s="34">
        <v>4240</v>
      </c>
      <c r="P3" s="34">
        <v>4240</v>
      </c>
      <c r="Q3" s="34">
        <v>4240</v>
      </c>
      <c r="R3" s="34">
        <v>10800</v>
      </c>
      <c r="S3" s="34">
        <v>11470</v>
      </c>
      <c r="T3" s="34">
        <v>11330</v>
      </c>
      <c r="U3" s="28"/>
    </row>
    <row r="4" spans="1:21" x14ac:dyDescent="0.35">
      <c r="A4" s="28" t="s">
        <v>75</v>
      </c>
      <c r="B4" s="28" t="s">
        <v>230</v>
      </c>
      <c r="C4" s="28">
        <v>120</v>
      </c>
      <c r="D4" s="32">
        <v>9535</v>
      </c>
      <c r="E4" s="32">
        <v>9535</v>
      </c>
      <c r="F4" s="32">
        <v>9535</v>
      </c>
      <c r="G4" s="32">
        <v>17200</v>
      </c>
      <c r="H4" s="32">
        <v>17200</v>
      </c>
      <c r="I4" s="32">
        <v>17000</v>
      </c>
      <c r="J4" s="28"/>
      <c r="L4" s="28" t="s">
        <v>382</v>
      </c>
      <c r="M4" s="28" t="s">
        <v>397</v>
      </c>
      <c r="N4" s="28">
        <v>40</v>
      </c>
      <c r="O4" s="34">
        <v>2120</v>
      </c>
      <c r="P4" s="34">
        <v>2120</v>
      </c>
      <c r="Q4" s="34">
        <v>2120</v>
      </c>
      <c r="R4" s="34">
        <v>5400</v>
      </c>
      <c r="S4" s="34">
        <v>5730</v>
      </c>
      <c r="T4" s="34">
        <v>5670</v>
      </c>
      <c r="U4" s="28"/>
    </row>
    <row r="5" spans="1:21" x14ac:dyDescent="0.35">
      <c r="A5" s="28" t="s">
        <v>99</v>
      </c>
      <c r="B5" s="28" t="s">
        <v>253</v>
      </c>
      <c r="C5" s="28">
        <v>120</v>
      </c>
      <c r="D5" s="32">
        <v>9535</v>
      </c>
      <c r="E5" s="32">
        <v>9535</v>
      </c>
      <c r="F5" s="32">
        <v>9535</v>
      </c>
      <c r="G5" s="32">
        <v>17900</v>
      </c>
      <c r="H5" s="32">
        <v>17900</v>
      </c>
      <c r="I5" s="32">
        <v>17900</v>
      </c>
      <c r="J5" s="28"/>
      <c r="L5" s="28" t="s">
        <v>377</v>
      </c>
      <c r="M5" s="28" t="s">
        <v>389</v>
      </c>
      <c r="N5" s="28">
        <v>60</v>
      </c>
      <c r="O5" s="34">
        <v>3180</v>
      </c>
      <c r="P5" s="34">
        <v>2380</v>
      </c>
      <c r="Q5" s="34">
        <v>2380</v>
      </c>
      <c r="R5" s="34">
        <v>3180</v>
      </c>
      <c r="S5" s="34">
        <v>2380</v>
      </c>
      <c r="T5" s="34">
        <v>2380</v>
      </c>
      <c r="U5" s="28"/>
    </row>
    <row r="6" spans="1:21" x14ac:dyDescent="0.35">
      <c r="A6" s="28" t="s">
        <v>65</v>
      </c>
      <c r="B6" s="28" t="s">
        <v>220</v>
      </c>
      <c r="C6" s="28">
        <v>120</v>
      </c>
      <c r="D6" s="32">
        <v>9535</v>
      </c>
      <c r="E6" s="32">
        <v>9535</v>
      </c>
      <c r="F6" s="32">
        <v>9535</v>
      </c>
      <c r="G6" s="32">
        <v>17200</v>
      </c>
      <c r="H6" s="32">
        <v>17200</v>
      </c>
      <c r="I6" s="32">
        <v>17000</v>
      </c>
      <c r="J6" s="28"/>
      <c r="L6" s="28" t="s">
        <v>378</v>
      </c>
      <c r="M6" s="28" t="s">
        <v>390</v>
      </c>
      <c r="N6" s="28">
        <v>40</v>
      </c>
      <c r="O6" s="34">
        <v>2120</v>
      </c>
      <c r="P6" s="34">
        <v>1590</v>
      </c>
      <c r="Q6" s="34">
        <v>1590</v>
      </c>
      <c r="R6" s="34">
        <v>2120</v>
      </c>
      <c r="S6" s="34">
        <v>1590</v>
      </c>
      <c r="T6" s="34">
        <v>1590</v>
      </c>
      <c r="U6" s="28"/>
    </row>
    <row r="7" spans="1:21" x14ac:dyDescent="0.35">
      <c r="A7" s="28" t="s">
        <v>55</v>
      </c>
      <c r="B7" s="28" t="s">
        <v>210</v>
      </c>
      <c r="C7" s="28">
        <v>120</v>
      </c>
      <c r="D7" s="32">
        <v>9535</v>
      </c>
      <c r="E7" s="32">
        <v>9535</v>
      </c>
      <c r="F7" s="32">
        <v>9535</v>
      </c>
      <c r="G7" s="32">
        <v>17200</v>
      </c>
      <c r="H7" s="32">
        <v>17200</v>
      </c>
      <c r="I7" s="32">
        <v>17000</v>
      </c>
      <c r="J7" s="28"/>
      <c r="L7" s="28" t="s">
        <v>385</v>
      </c>
      <c r="M7" s="28" t="s">
        <v>392</v>
      </c>
      <c r="N7" s="28">
        <v>60</v>
      </c>
      <c r="O7" s="34">
        <v>3180</v>
      </c>
      <c r="P7" s="34" t="s">
        <v>364</v>
      </c>
      <c r="Q7" s="34" t="s">
        <v>364</v>
      </c>
      <c r="R7" s="34">
        <v>3180</v>
      </c>
      <c r="S7" s="34" t="s">
        <v>364</v>
      </c>
      <c r="T7" s="34" t="s">
        <v>364</v>
      </c>
      <c r="U7" s="28"/>
    </row>
    <row r="8" spans="1:21" x14ac:dyDescent="0.35">
      <c r="A8" s="28" t="s">
        <v>124</v>
      </c>
      <c r="B8" s="28" t="s">
        <v>277</v>
      </c>
      <c r="C8" s="28">
        <v>120</v>
      </c>
      <c r="D8" s="32">
        <v>9535</v>
      </c>
      <c r="E8" s="32">
        <v>9535</v>
      </c>
      <c r="F8" s="32">
        <v>9535</v>
      </c>
      <c r="G8" s="32">
        <v>17200</v>
      </c>
      <c r="H8" s="32">
        <v>17200</v>
      </c>
      <c r="I8" s="32">
        <v>17000</v>
      </c>
      <c r="J8" s="28"/>
      <c r="L8" s="28" t="s">
        <v>386</v>
      </c>
      <c r="M8" s="28" t="s">
        <v>393</v>
      </c>
      <c r="N8" s="28">
        <v>40</v>
      </c>
      <c r="O8" s="34">
        <v>2120</v>
      </c>
      <c r="P8" s="34" t="s">
        <v>364</v>
      </c>
      <c r="Q8" s="34" t="s">
        <v>364</v>
      </c>
      <c r="R8" s="34">
        <v>2120</v>
      </c>
      <c r="S8" s="34" t="s">
        <v>364</v>
      </c>
      <c r="T8" s="34" t="s">
        <v>364</v>
      </c>
      <c r="U8" s="28"/>
    </row>
    <row r="9" spans="1:21" x14ac:dyDescent="0.35">
      <c r="A9" s="28" t="s">
        <v>123</v>
      </c>
      <c r="B9" s="28" t="s">
        <v>276</v>
      </c>
      <c r="C9" s="28">
        <v>120</v>
      </c>
      <c r="D9" s="32">
        <v>9535</v>
      </c>
      <c r="E9" s="32">
        <v>9535</v>
      </c>
      <c r="F9" s="32">
        <v>9535</v>
      </c>
      <c r="G9" s="32">
        <v>17200</v>
      </c>
      <c r="H9" s="32">
        <v>17200</v>
      </c>
      <c r="I9" s="32">
        <v>17000</v>
      </c>
      <c r="J9" s="28"/>
      <c r="L9" s="28" t="s">
        <v>376</v>
      </c>
      <c r="M9" s="28" t="s">
        <v>388</v>
      </c>
      <c r="N9" s="28">
        <v>60</v>
      </c>
      <c r="O9" s="34">
        <v>3180</v>
      </c>
      <c r="P9" s="34">
        <v>2380</v>
      </c>
      <c r="Q9" s="34">
        <v>2380</v>
      </c>
      <c r="R9" s="34">
        <v>3180</v>
      </c>
      <c r="S9" s="34">
        <v>2380</v>
      </c>
      <c r="T9" s="34">
        <v>2380</v>
      </c>
      <c r="U9" s="28"/>
    </row>
    <row r="10" spans="1:21" x14ac:dyDescent="0.35">
      <c r="A10" s="28" t="s">
        <v>185</v>
      </c>
      <c r="B10" s="28" t="s">
        <v>335</v>
      </c>
      <c r="C10" s="28">
        <v>120</v>
      </c>
      <c r="D10" s="32">
        <v>9535</v>
      </c>
      <c r="E10" s="32" t="s">
        <v>364</v>
      </c>
      <c r="F10" s="32" t="s">
        <v>364</v>
      </c>
      <c r="G10" s="32">
        <v>16200</v>
      </c>
      <c r="H10" s="32" t="s">
        <v>364</v>
      </c>
      <c r="I10" s="32" t="s">
        <v>364</v>
      </c>
      <c r="J10" s="28"/>
      <c r="L10" s="28" t="s">
        <v>379</v>
      </c>
      <c r="M10" s="28" t="s">
        <v>391</v>
      </c>
      <c r="N10" s="28">
        <v>40</v>
      </c>
      <c r="O10" s="34">
        <v>2120</v>
      </c>
      <c r="P10" s="34">
        <v>1590</v>
      </c>
      <c r="Q10" s="34">
        <v>1590</v>
      </c>
      <c r="R10" s="34">
        <v>2120</v>
      </c>
      <c r="S10" s="34">
        <v>1590</v>
      </c>
      <c r="T10" s="34">
        <v>1590</v>
      </c>
      <c r="U10" s="28"/>
    </row>
    <row r="11" spans="1:21" x14ac:dyDescent="0.35">
      <c r="A11" s="28" t="s">
        <v>114</v>
      </c>
      <c r="B11" s="28" t="s">
        <v>267</v>
      </c>
      <c r="C11" s="28">
        <v>120</v>
      </c>
      <c r="D11" s="32">
        <v>9535</v>
      </c>
      <c r="E11" s="32">
        <v>9535</v>
      </c>
      <c r="F11" s="32">
        <v>9535</v>
      </c>
      <c r="G11" s="32">
        <v>17200</v>
      </c>
      <c r="H11" s="32">
        <v>17200</v>
      </c>
      <c r="I11" s="32" t="s">
        <v>364</v>
      </c>
      <c r="J11" s="28"/>
      <c r="L11" s="28" t="s">
        <v>381</v>
      </c>
      <c r="M11" s="28" t="s">
        <v>395</v>
      </c>
      <c r="N11" s="28">
        <v>40</v>
      </c>
      <c r="O11" s="34">
        <v>2120</v>
      </c>
      <c r="P11" s="34">
        <v>2120</v>
      </c>
      <c r="Q11" s="34">
        <v>2120</v>
      </c>
      <c r="R11" s="34">
        <v>5970</v>
      </c>
      <c r="S11" s="34">
        <v>5970</v>
      </c>
      <c r="T11" s="34">
        <v>5970</v>
      </c>
      <c r="U11" s="28"/>
    </row>
    <row r="12" spans="1:21" x14ac:dyDescent="0.35">
      <c r="A12" s="28" t="s">
        <v>100</v>
      </c>
      <c r="B12" s="28" t="s">
        <v>254</v>
      </c>
      <c r="C12" s="28">
        <v>120</v>
      </c>
      <c r="D12" s="32">
        <v>9535</v>
      </c>
      <c r="E12" s="32">
        <v>9535</v>
      </c>
      <c r="F12" s="32">
        <v>9535</v>
      </c>
      <c r="G12" s="32">
        <v>17200</v>
      </c>
      <c r="H12" s="32">
        <v>17200</v>
      </c>
      <c r="I12" s="32">
        <v>17000</v>
      </c>
      <c r="J12" s="28"/>
      <c r="L12" s="28" t="s">
        <v>381</v>
      </c>
      <c r="M12" s="28" t="s">
        <v>394</v>
      </c>
      <c r="N12" s="28">
        <v>80</v>
      </c>
      <c r="O12" s="34">
        <v>4240</v>
      </c>
      <c r="P12" s="34">
        <v>4240</v>
      </c>
      <c r="Q12" s="34">
        <v>4240</v>
      </c>
      <c r="R12" s="34">
        <v>11930</v>
      </c>
      <c r="S12" s="34">
        <v>11930</v>
      </c>
      <c r="T12" s="34">
        <v>11930</v>
      </c>
      <c r="U12" s="28"/>
    </row>
    <row r="13" spans="1:21" x14ac:dyDescent="0.35">
      <c r="A13" s="28" t="s">
        <v>146</v>
      </c>
      <c r="B13" s="28" t="s">
        <v>299</v>
      </c>
      <c r="C13" s="28">
        <v>120</v>
      </c>
      <c r="D13" s="32">
        <v>9535</v>
      </c>
      <c r="E13" s="32">
        <v>9535</v>
      </c>
      <c r="F13" s="32">
        <v>9535</v>
      </c>
      <c r="G13" s="32">
        <v>17200</v>
      </c>
      <c r="H13" s="32">
        <v>17200</v>
      </c>
      <c r="I13" s="32">
        <v>17000</v>
      </c>
      <c r="J13" s="28"/>
      <c r="L13" s="28" t="s">
        <v>384</v>
      </c>
      <c r="M13" s="28" t="s">
        <v>331</v>
      </c>
      <c r="N13" s="28">
        <v>60</v>
      </c>
      <c r="O13" s="34">
        <v>4767</v>
      </c>
      <c r="P13" s="34">
        <v>4767</v>
      </c>
      <c r="Q13" s="34" t="s">
        <v>364</v>
      </c>
      <c r="R13" s="34">
        <v>8600</v>
      </c>
      <c r="S13" s="34">
        <v>8600</v>
      </c>
      <c r="T13" s="34" t="s">
        <v>364</v>
      </c>
      <c r="U13" s="28"/>
    </row>
    <row r="14" spans="1:21" x14ac:dyDescent="0.35">
      <c r="A14" s="28" t="s">
        <v>118</v>
      </c>
      <c r="B14" s="28" t="s">
        <v>271</v>
      </c>
      <c r="C14" s="28">
        <v>120</v>
      </c>
      <c r="D14" s="32">
        <v>9535</v>
      </c>
      <c r="E14" s="32">
        <v>9535</v>
      </c>
      <c r="F14" s="32">
        <v>9535</v>
      </c>
      <c r="G14" s="32">
        <v>17200</v>
      </c>
      <c r="H14" s="32">
        <v>17200</v>
      </c>
      <c r="I14" s="32">
        <v>17000</v>
      </c>
      <c r="J14" s="28"/>
      <c r="L14" s="28" t="s">
        <v>363</v>
      </c>
      <c r="M14" s="28" t="s">
        <v>326</v>
      </c>
      <c r="N14" s="28">
        <v>60</v>
      </c>
      <c r="O14" s="34">
        <v>3180</v>
      </c>
      <c r="P14" s="34">
        <v>3180</v>
      </c>
      <c r="Q14" s="34">
        <v>3180</v>
      </c>
      <c r="R14" s="34">
        <v>8950</v>
      </c>
      <c r="S14" s="34">
        <v>8950</v>
      </c>
      <c r="T14" s="34">
        <v>8950</v>
      </c>
      <c r="U14" s="28"/>
    </row>
    <row r="15" spans="1:21" x14ac:dyDescent="0.35">
      <c r="A15" s="28" t="s">
        <v>178</v>
      </c>
      <c r="B15" s="28" t="s">
        <v>328</v>
      </c>
      <c r="C15" s="28">
        <v>120</v>
      </c>
      <c r="D15" s="32">
        <v>9535</v>
      </c>
      <c r="E15" s="32">
        <v>9535</v>
      </c>
      <c r="F15" s="32">
        <v>9535</v>
      </c>
      <c r="G15" s="32">
        <v>17900</v>
      </c>
      <c r="H15" s="32">
        <v>17900</v>
      </c>
      <c r="I15" s="32">
        <v>17900</v>
      </c>
      <c r="J15" s="28"/>
      <c r="L15" s="28" t="s">
        <v>383</v>
      </c>
      <c r="M15" s="28" t="s">
        <v>399</v>
      </c>
      <c r="N15" s="28">
        <v>40</v>
      </c>
      <c r="O15" s="34">
        <v>1590</v>
      </c>
      <c r="P15" s="34">
        <v>1590</v>
      </c>
      <c r="Q15" s="34">
        <v>1590</v>
      </c>
      <c r="R15" s="34">
        <v>1590</v>
      </c>
      <c r="S15" s="34">
        <v>1590</v>
      </c>
      <c r="T15" s="34">
        <v>1590</v>
      </c>
      <c r="U15" s="28"/>
    </row>
    <row r="16" spans="1:21" x14ac:dyDescent="0.35">
      <c r="A16" s="28" t="s">
        <v>179</v>
      </c>
      <c r="B16" s="28" t="s">
        <v>329</v>
      </c>
      <c r="C16" s="28">
        <v>120</v>
      </c>
      <c r="D16" s="32">
        <v>9535</v>
      </c>
      <c r="E16" s="32">
        <v>9535</v>
      </c>
      <c r="F16" s="32">
        <v>9535</v>
      </c>
      <c r="G16" s="32">
        <v>17900</v>
      </c>
      <c r="H16" s="32">
        <v>17900</v>
      </c>
      <c r="I16" s="32">
        <v>17900</v>
      </c>
      <c r="J16" s="28"/>
      <c r="L16" s="28" t="s">
        <v>383</v>
      </c>
      <c r="M16" s="28" t="s">
        <v>398</v>
      </c>
      <c r="N16" s="28">
        <v>80</v>
      </c>
      <c r="O16" s="34">
        <v>3180</v>
      </c>
      <c r="P16" s="34">
        <v>3180</v>
      </c>
      <c r="Q16" s="34">
        <v>3180</v>
      </c>
      <c r="R16" s="34">
        <v>3180</v>
      </c>
      <c r="S16" s="34">
        <v>3180</v>
      </c>
      <c r="T16" s="34">
        <v>3180</v>
      </c>
      <c r="U16" s="28"/>
    </row>
    <row r="17" spans="1:21" x14ac:dyDescent="0.35">
      <c r="A17" s="28" t="s">
        <v>197</v>
      </c>
      <c r="B17" s="28" t="s">
        <v>345</v>
      </c>
      <c r="C17" s="28">
        <v>120</v>
      </c>
      <c r="D17" s="32">
        <v>9535</v>
      </c>
      <c r="E17" s="32">
        <v>9535</v>
      </c>
      <c r="F17" s="32">
        <v>9535</v>
      </c>
      <c r="G17" s="32">
        <v>17900</v>
      </c>
      <c r="H17" s="32">
        <v>17900</v>
      </c>
      <c r="I17" s="32">
        <v>17900</v>
      </c>
      <c r="J17" s="28"/>
      <c r="L17" s="28" t="s">
        <v>380</v>
      </c>
      <c r="M17" s="28" t="s">
        <v>403</v>
      </c>
      <c r="N17" s="28">
        <v>40</v>
      </c>
      <c r="O17" s="34">
        <v>1590</v>
      </c>
      <c r="P17" s="34">
        <v>1590</v>
      </c>
      <c r="Q17" s="34">
        <v>1590</v>
      </c>
      <c r="R17" s="34">
        <v>1590</v>
      </c>
      <c r="S17" s="34">
        <v>1590</v>
      </c>
      <c r="T17" s="34">
        <v>1590</v>
      </c>
      <c r="U17" s="28"/>
    </row>
    <row r="18" spans="1:21" x14ac:dyDescent="0.35">
      <c r="A18" s="28" t="s">
        <v>206</v>
      </c>
      <c r="B18" s="28" t="s">
        <v>351</v>
      </c>
      <c r="C18" s="28">
        <v>120</v>
      </c>
      <c r="D18" s="32">
        <v>9535</v>
      </c>
      <c r="E18" s="32">
        <v>9535</v>
      </c>
      <c r="F18" s="32">
        <v>9535</v>
      </c>
      <c r="G18" s="32">
        <v>17900</v>
      </c>
      <c r="H18" s="32">
        <v>17900</v>
      </c>
      <c r="I18" s="32">
        <v>17900</v>
      </c>
      <c r="J18" s="28"/>
      <c r="L18" s="28" t="s">
        <v>380</v>
      </c>
      <c r="M18" s="28" t="s">
        <v>401</v>
      </c>
      <c r="N18" s="28">
        <v>80</v>
      </c>
      <c r="O18" s="34">
        <v>3180</v>
      </c>
      <c r="P18" s="34">
        <v>3180</v>
      </c>
      <c r="Q18" s="34">
        <v>3180</v>
      </c>
      <c r="R18" s="34">
        <v>3180</v>
      </c>
      <c r="S18" s="34">
        <v>3180</v>
      </c>
      <c r="T18" s="34">
        <v>3180</v>
      </c>
      <c r="U18" s="28"/>
    </row>
    <row r="19" spans="1:21" x14ac:dyDescent="0.35">
      <c r="A19" s="28" t="s">
        <v>155</v>
      </c>
      <c r="B19" s="28" t="s">
        <v>308</v>
      </c>
      <c r="C19" s="28">
        <v>120</v>
      </c>
      <c r="D19" s="32">
        <v>9535</v>
      </c>
      <c r="E19" s="32">
        <v>9535</v>
      </c>
      <c r="F19" s="32">
        <v>9535</v>
      </c>
      <c r="G19" s="32">
        <v>17900</v>
      </c>
      <c r="H19" s="32">
        <v>17900</v>
      </c>
      <c r="I19" s="32">
        <v>17900</v>
      </c>
      <c r="J19" s="28"/>
      <c r="L19" s="28" t="s">
        <v>375</v>
      </c>
      <c r="M19" s="28" t="s">
        <v>402</v>
      </c>
      <c r="N19" s="28">
        <v>40</v>
      </c>
      <c r="O19" s="34">
        <v>1590</v>
      </c>
      <c r="P19" s="34">
        <v>1590</v>
      </c>
      <c r="Q19" s="34">
        <v>1590</v>
      </c>
      <c r="R19" s="34">
        <v>1590</v>
      </c>
      <c r="S19" s="34">
        <v>1590</v>
      </c>
      <c r="T19" s="34">
        <v>1590</v>
      </c>
      <c r="U19" s="28"/>
    </row>
    <row r="20" spans="1:21" x14ac:dyDescent="0.35">
      <c r="A20" s="28" t="s">
        <v>138</v>
      </c>
      <c r="B20" s="28" t="s">
        <v>291</v>
      </c>
      <c r="C20" s="28">
        <v>120</v>
      </c>
      <c r="D20" s="32">
        <v>9535</v>
      </c>
      <c r="E20" s="32">
        <v>9535</v>
      </c>
      <c r="F20" s="32">
        <v>9535</v>
      </c>
      <c r="G20" s="32">
        <v>17200</v>
      </c>
      <c r="H20" s="32">
        <v>17200</v>
      </c>
      <c r="I20" s="32">
        <v>17000</v>
      </c>
      <c r="J20" s="28"/>
      <c r="L20" s="28" t="s">
        <v>375</v>
      </c>
      <c r="M20" s="28" t="s">
        <v>400</v>
      </c>
      <c r="N20" s="28">
        <v>80</v>
      </c>
      <c r="O20" s="34">
        <v>3180</v>
      </c>
      <c r="P20" s="34">
        <v>3180</v>
      </c>
      <c r="Q20" s="34">
        <v>3180</v>
      </c>
      <c r="R20" s="34">
        <v>3180</v>
      </c>
      <c r="S20" s="34">
        <v>3180</v>
      </c>
      <c r="T20" s="34">
        <v>3180</v>
      </c>
      <c r="U20" s="28"/>
    </row>
    <row r="21" spans="1:21" x14ac:dyDescent="0.35">
      <c r="A21" s="28" t="s">
        <v>112</v>
      </c>
      <c r="B21" s="28" t="s">
        <v>265</v>
      </c>
      <c r="C21" s="28">
        <v>120</v>
      </c>
      <c r="D21" s="32">
        <v>9535</v>
      </c>
      <c r="E21" s="32">
        <v>9535</v>
      </c>
      <c r="F21" s="32">
        <v>9535</v>
      </c>
      <c r="G21" s="32">
        <v>17200</v>
      </c>
      <c r="H21" s="32">
        <v>17200</v>
      </c>
      <c r="I21" s="32">
        <v>17000</v>
      </c>
      <c r="J21" s="28"/>
      <c r="L21" s="28" t="s">
        <v>855</v>
      </c>
      <c r="M21" s="28" t="s">
        <v>843</v>
      </c>
      <c r="N21" s="28">
        <v>60</v>
      </c>
      <c r="O21" s="34">
        <v>3010</v>
      </c>
      <c r="P21" s="34">
        <v>3010</v>
      </c>
      <c r="Q21" s="34">
        <v>3010</v>
      </c>
      <c r="R21" s="34" t="s">
        <v>364</v>
      </c>
      <c r="S21" s="34" t="s">
        <v>364</v>
      </c>
      <c r="T21" s="34" t="s">
        <v>364</v>
      </c>
      <c r="U21" s="28"/>
    </row>
    <row r="22" spans="1:21" x14ac:dyDescent="0.35">
      <c r="A22" s="28" t="s">
        <v>104</v>
      </c>
      <c r="B22" s="28" t="s">
        <v>258</v>
      </c>
      <c r="C22" s="28">
        <v>120</v>
      </c>
      <c r="D22" s="32">
        <v>9535</v>
      </c>
      <c r="E22" s="32">
        <v>9535</v>
      </c>
      <c r="F22" s="32">
        <v>9535</v>
      </c>
      <c r="G22" s="32">
        <v>17200</v>
      </c>
      <c r="H22" s="32">
        <v>17200</v>
      </c>
      <c r="I22" s="32">
        <v>17000</v>
      </c>
      <c r="J22" s="28"/>
      <c r="L22" s="28" t="s">
        <v>856</v>
      </c>
      <c r="M22" s="28" t="s">
        <v>849</v>
      </c>
      <c r="N22" s="28">
        <v>60</v>
      </c>
      <c r="O22" s="34">
        <v>3740</v>
      </c>
      <c r="P22" s="34">
        <v>3740</v>
      </c>
      <c r="Q22" s="34" t="s">
        <v>364</v>
      </c>
      <c r="R22" s="34">
        <v>3740</v>
      </c>
      <c r="S22" s="34">
        <v>3740</v>
      </c>
      <c r="T22" s="34" t="s">
        <v>364</v>
      </c>
      <c r="U22" s="28"/>
    </row>
    <row r="23" spans="1:21" x14ac:dyDescent="0.35">
      <c r="A23" s="28" t="s">
        <v>121</v>
      </c>
      <c r="B23" s="28" t="s">
        <v>274</v>
      </c>
      <c r="C23" s="28">
        <v>120</v>
      </c>
      <c r="D23" s="32">
        <v>9535</v>
      </c>
      <c r="E23" s="32">
        <v>9535</v>
      </c>
      <c r="F23" s="32">
        <v>9535</v>
      </c>
      <c r="G23" s="32">
        <v>17200</v>
      </c>
      <c r="H23" s="32">
        <v>17200</v>
      </c>
      <c r="I23" s="32">
        <v>17000</v>
      </c>
      <c r="J23" s="28"/>
      <c r="L23" s="28" t="s">
        <v>374</v>
      </c>
      <c r="M23" s="28" t="s">
        <v>231</v>
      </c>
      <c r="N23" s="28">
        <v>60</v>
      </c>
      <c r="O23" s="34">
        <v>4767</v>
      </c>
      <c r="P23" s="34">
        <v>4767</v>
      </c>
      <c r="Q23" s="34" t="s">
        <v>364</v>
      </c>
      <c r="R23" s="34">
        <v>8600</v>
      </c>
      <c r="S23" s="34">
        <v>8600</v>
      </c>
      <c r="T23" s="34" t="s">
        <v>364</v>
      </c>
      <c r="U23" s="28"/>
    </row>
    <row r="24" spans="1:21" x14ac:dyDescent="0.35">
      <c r="A24" s="28" t="s">
        <v>139</v>
      </c>
      <c r="B24" s="28" t="s">
        <v>292</v>
      </c>
      <c r="C24" s="28">
        <v>120</v>
      </c>
      <c r="D24" s="32">
        <v>9535</v>
      </c>
      <c r="E24" s="32">
        <v>9535</v>
      </c>
      <c r="F24" s="32">
        <v>9535</v>
      </c>
      <c r="G24" s="32">
        <v>16200</v>
      </c>
      <c r="H24" s="32" t="s">
        <v>364</v>
      </c>
      <c r="I24" s="32" t="s">
        <v>364</v>
      </c>
      <c r="J24" s="28"/>
      <c r="L24" s="28" t="s">
        <v>641</v>
      </c>
      <c r="M24" s="28" t="s">
        <v>745</v>
      </c>
      <c r="N24" s="28">
        <v>120</v>
      </c>
      <c r="O24" s="34">
        <v>3000</v>
      </c>
      <c r="P24" s="34">
        <v>3000</v>
      </c>
      <c r="Q24" s="34">
        <v>3000</v>
      </c>
      <c r="R24" s="34" t="s">
        <v>364</v>
      </c>
      <c r="S24" s="34" t="s">
        <v>364</v>
      </c>
      <c r="T24" s="34" t="s">
        <v>364</v>
      </c>
      <c r="U24" s="28"/>
    </row>
    <row r="25" spans="1:21" x14ac:dyDescent="0.35">
      <c r="A25" s="28" t="s">
        <v>88</v>
      </c>
      <c r="B25" s="28" t="s">
        <v>243</v>
      </c>
      <c r="C25" s="28">
        <v>120</v>
      </c>
      <c r="D25" s="32">
        <v>9535</v>
      </c>
      <c r="E25" s="32">
        <v>9535</v>
      </c>
      <c r="F25" s="32">
        <v>9535</v>
      </c>
      <c r="G25" s="32">
        <v>17200</v>
      </c>
      <c r="H25" s="32">
        <v>17200</v>
      </c>
      <c r="I25" s="32">
        <v>17000</v>
      </c>
      <c r="J25" s="28"/>
      <c r="L25" s="28" t="s">
        <v>794</v>
      </c>
      <c r="M25" s="28" t="s">
        <v>810</v>
      </c>
      <c r="N25" s="28">
        <v>60</v>
      </c>
      <c r="O25" s="34">
        <v>3010</v>
      </c>
      <c r="P25" s="34">
        <v>3010</v>
      </c>
      <c r="Q25" s="34">
        <v>3010</v>
      </c>
      <c r="R25" s="34">
        <v>9600</v>
      </c>
      <c r="S25" s="34">
        <v>9600</v>
      </c>
      <c r="T25" s="34">
        <v>9600</v>
      </c>
      <c r="U25" s="28"/>
    </row>
    <row r="26" spans="1:21" x14ac:dyDescent="0.35">
      <c r="A26" s="28" t="s">
        <v>144</v>
      </c>
      <c r="B26" s="28" t="s">
        <v>297</v>
      </c>
      <c r="C26" s="28">
        <v>120</v>
      </c>
      <c r="D26" s="32">
        <v>9535</v>
      </c>
      <c r="E26" s="32">
        <v>9535</v>
      </c>
      <c r="F26" s="32">
        <v>9535</v>
      </c>
      <c r="G26" s="32">
        <v>17200</v>
      </c>
      <c r="H26" s="32">
        <v>17200</v>
      </c>
      <c r="I26" s="32">
        <v>17000</v>
      </c>
      <c r="J26" s="28"/>
      <c r="L26" s="28" t="s">
        <v>791</v>
      </c>
      <c r="M26" s="28" t="s">
        <v>807</v>
      </c>
      <c r="N26" s="28">
        <v>60</v>
      </c>
      <c r="O26" s="34">
        <v>4240</v>
      </c>
      <c r="P26" s="34">
        <v>4240</v>
      </c>
      <c r="Q26" s="34">
        <v>4240</v>
      </c>
      <c r="R26" s="34" t="s">
        <v>364</v>
      </c>
      <c r="S26" s="34" t="s">
        <v>364</v>
      </c>
      <c r="T26" s="34" t="s">
        <v>364</v>
      </c>
      <c r="U26" s="28"/>
    </row>
    <row r="27" spans="1:21" x14ac:dyDescent="0.35">
      <c r="A27" s="28" t="s">
        <v>79</v>
      </c>
      <c r="B27" s="28" t="s">
        <v>234</v>
      </c>
      <c r="C27" s="28">
        <v>120</v>
      </c>
      <c r="D27" s="32">
        <v>9535</v>
      </c>
      <c r="E27" s="32">
        <v>9535</v>
      </c>
      <c r="F27" s="32">
        <v>9535</v>
      </c>
      <c r="G27" s="32">
        <v>17200</v>
      </c>
      <c r="H27" s="32">
        <v>17200</v>
      </c>
      <c r="I27" s="32">
        <v>17000</v>
      </c>
      <c r="J27" s="28"/>
      <c r="L27" s="28" t="s">
        <v>790</v>
      </c>
      <c r="M27" s="28" t="s">
        <v>806</v>
      </c>
      <c r="N27" s="28">
        <v>60</v>
      </c>
      <c r="O27" s="34">
        <v>4240</v>
      </c>
      <c r="P27" s="34">
        <v>4240</v>
      </c>
      <c r="Q27" s="34">
        <v>4240</v>
      </c>
      <c r="R27" s="34" t="s">
        <v>364</v>
      </c>
      <c r="S27" s="34" t="s">
        <v>364</v>
      </c>
      <c r="T27" s="34" t="s">
        <v>364</v>
      </c>
      <c r="U27" s="28"/>
    </row>
    <row r="28" spans="1:21" x14ac:dyDescent="0.35">
      <c r="A28" s="28" t="s">
        <v>189</v>
      </c>
      <c r="B28" s="28" t="s">
        <v>339</v>
      </c>
      <c r="C28" s="28">
        <v>120</v>
      </c>
      <c r="D28" s="32">
        <v>9535</v>
      </c>
      <c r="E28" s="32">
        <v>9535</v>
      </c>
      <c r="F28" s="32">
        <v>9535</v>
      </c>
      <c r="G28" s="32">
        <v>17200</v>
      </c>
      <c r="H28" s="32">
        <v>17200</v>
      </c>
      <c r="I28" s="32">
        <v>17000</v>
      </c>
      <c r="J28" s="28"/>
      <c r="L28" s="28" t="s">
        <v>792</v>
      </c>
      <c r="M28" s="28" t="s">
        <v>808</v>
      </c>
      <c r="N28" s="28">
        <v>60</v>
      </c>
      <c r="O28" s="34">
        <v>4240</v>
      </c>
      <c r="P28" s="34">
        <v>4240</v>
      </c>
      <c r="Q28" s="34">
        <v>4240</v>
      </c>
      <c r="R28" s="34" t="s">
        <v>364</v>
      </c>
      <c r="S28" s="34" t="s">
        <v>364</v>
      </c>
      <c r="T28" s="34" t="s">
        <v>364</v>
      </c>
      <c r="U28" s="28"/>
    </row>
    <row r="29" spans="1:21" x14ac:dyDescent="0.35">
      <c r="A29" s="28" t="s">
        <v>110</v>
      </c>
      <c r="B29" s="28" t="s">
        <v>354</v>
      </c>
      <c r="C29" s="28">
        <v>120</v>
      </c>
      <c r="D29" s="32" t="s">
        <v>364</v>
      </c>
      <c r="E29" s="32" t="s">
        <v>364</v>
      </c>
      <c r="F29" s="32" t="s">
        <v>364</v>
      </c>
      <c r="G29" s="32" t="s">
        <v>364</v>
      </c>
      <c r="H29" s="32" t="s">
        <v>364</v>
      </c>
      <c r="I29" s="32" t="s">
        <v>364</v>
      </c>
      <c r="J29" s="28"/>
      <c r="L29" s="28" t="s">
        <v>667</v>
      </c>
      <c r="M29" s="28" t="s">
        <v>751</v>
      </c>
      <c r="N29" s="28">
        <v>120</v>
      </c>
      <c r="O29" s="34" t="s">
        <v>364</v>
      </c>
      <c r="P29" s="34" t="s">
        <v>364</v>
      </c>
      <c r="Q29" s="34" t="s">
        <v>364</v>
      </c>
      <c r="R29" s="34">
        <v>3000</v>
      </c>
      <c r="S29" s="34">
        <v>3000</v>
      </c>
      <c r="T29" s="34">
        <v>3000</v>
      </c>
      <c r="U29" s="28"/>
    </row>
    <row r="30" spans="1:21" x14ac:dyDescent="0.35">
      <c r="A30" s="28" t="s">
        <v>194</v>
      </c>
      <c r="B30" s="28" t="s">
        <v>343</v>
      </c>
      <c r="C30" s="28">
        <v>120</v>
      </c>
      <c r="D30" s="32" t="s">
        <v>364</v>
      </c>
      <c r="E30" s="32" t="s">
        <v>364</v>
      </c>
      <c r="F30" s="32" t="s">
        <v>364</v>
      </c>
      <c r="G30" s="32" t="s">
        <v>364</v>
      </c>
      <c r="H30" s="32" t="s">
        <v>364</v>
      </c>
      <c r="I30" s="32" t="s">
        <v>364</v>
      </c>
      <c r="J30" s="28"/>
      <c r="L30" s="28" t="s">
        <v>705</v>
      </c>
      <c r="M30" s="28" t="s">
        <v>584</v>
      </c>
      <c r="N30" s="28">
        <v>60</v>
      </c>
      <c r="O30" s="34">
        <v>4200</v>
      </c>
      <c r="P30" s="34">
        <v>4200</v>
      </c>
      <c r="Q30" s="34">
        <v>3630</v>
      </c>
      <c r="R30" s="34">
        <v>5970</v>
      </c>
      <c r="S30" s="34">
        <v>5970</v>
      </c>
      <c r="T30" s="34">
        <v>5970</v>
      </c>
      <c r="U30" s="28"/>
    </row>
    <row r="31" spans="1:21" x14ac:dyDescent="0.35">
      <c r="A31" s="28" t="s">
        <v>177</v>
      </c>
      <c r="B31" s="28" t="s">
        <v>327</v>
      </c>
      <c r="C31" s="28">
        <v>120</v>
      </c>
      <c r="D31" s="32">
        <v>9535</v>
      </c>
      <c r="E31" s="32">
        <v>9535</v>
      </c>
      <c r="F31" s="32">
        <v>9535</v>
      </c>
      <c r="G31" s="32">
        <v>17200</v>
      </c>
      <c r="H31" s="32">
        <v>17200</v>
      </c>
      <c r="I31" s="32">
        <v>17000</v>
      </c>
      <c r="J31" s="28"/>
      <c r="L31" s="28" t="s">
        <v>644</v>
      </c>
      <c r="M31" s="28" t="s">
        <v>527</v>
      </c>
      <c r="N31" s="28">
        <v>60</v>
      </c>
      <c r="O31" s="34">
        <v>4200</v>
      </c>
      <c r="P31" s="34">
        <v>4200</v>
      </c>
      <c r="Q31" s="34">
        <v>3130</v>
      </c>
      <c r="R31" s="34">
        <v>5970</v>
      </c>
      <c r="S31" s="34">
        <v>5970</v>
      </c>
      <c r="T31" s="34">
        <v>5970</v>
      </c>
      <c r="U31" s="28"/>
    </row>
    <row r="32" spans="1:21" x14ac:dyDescent="0.35">
      <c r="A32" s="28" t="s">
        <v>134</v>
      </c>
      <c r="B32" s="28" t="s">
        <v>287</v>
      </c>
      <c r="C32" s="28">
        <v>120</v>
      </c>
      <c r="D32" s="32">
        <v>9535</v>
      </c>
      <c r="E32" s="32">
        <v>9535</v>
      </c>
      <c r="F32" s="32">
        <v>9535</v>
      </c>
      <c r="G32" s="32">
        <v>17900</v>
      </c>
      <c r="H32" s="32">
        <v>17900</v>
      </c>
      <c r="I32" s="32">
        <v>17900</v>
      </c>
      <c r="J32" s="28"/>
      <c r="L32" s="28" t="s">
        <v>664</v>
      </c>
      <c r="M32" s="28" t="s">
        <v>545</v>
      </c>
      <c r="N32" s="28">
        <v>90</v>
      </c>
      <c r="O32" s="34">
        <v>5450</v>
      </c>
      <c r="P32" s="34">
        <v>5450</v>
      </c>
      <c r="Q32" s="34">
        <v>5450</v>
      </c>
      <c r="R32" s="34">
        <v>8950</v>
      </c>
      <c r="S32" s="34">
        <v>8600</v>
      </c>
      <c r="T32" s="34">
        <v>8500</v>
      </c>
      <c r="U32" s="28"/>
    </row>
    <row r="33" spans="1:21" x14ac:dyDescent="0.35">
      <c r="A33" s="28" t="s">
        <v>161</v>
      </c>
      <c r="B33" s="28" t="s">
        <v>314</v>
      </c>
      <c r="C33" s="28">
        <v>120</v>
      </c>
      <c r="D33" s="32">
        <v>9535</v>
      </c>
      <c r="E33" s="32">
        <v>9535</v>
      </c>
      <c r="F33" s="32">
        <v>9535</v>
      </c>
      <c r="G33" s="32">
        <v>17200</v>
      </c>
      <c r="H33" s="32">
        <v>17200</v>
      </c>
      <c r="I33" s="32">
        <v>17000</v>
      </c>
      <c r="J33" s="28"/>
      <c r="L33" s="28" t="s">
        <v>709</v>
      </c>
      <c r="M33" s="28" t="s">
        <v>759</v>
      </c>
      <c r="N33" s="28">
        <v>90</v>
      </c>
      <c r="O33" s="34">
        <v>5450</v>
      </c>
      <c r="P33" s="34">
        <v>4700</v>
      </c>
      <c r="Q33" s="34">
        <v>4700</v>
      </c>
      <c r="R33" s="34">
        <v>5450</v>
      </c>
      <c r="S33" s="34">
        <v>4700</v>
      </c>
      <c r="T33" s="34">
        <v>4700</v>
      </c>
      <c r="U33" s="28"/>
    </row>
    <row r="34" spans="1:21" x14ac:dyDescent="0.35">
      <c r="A34" s="28" t="s">
        <v>115</v>
      </c>
      <c r="B34" s="28" t="s">
        <v>268</v>
      </c>
      <c r="C34" s="28">
        <v>120</v>
      </c>
      <c r="D34" s="32">
        <v>9535</v>
      </c>
      <c r="E34" s="32">
        <v>9535</v>
      </c>
      <c r="F34" s="32">
        <v>9535</v>
      </c>
      <c r="G34" s="32">
        <v>16200</v>
      </c>
      <c r="H34" s="32" t="s">
        <v>364</v>
      </c>
      <c r="I34" s="32" t="s">
        <v>364</v>
      </c>
      <c r="J34" s="28"/>
      <c r="L34" s="28" t="s">
        <v>647</v>
      </c>
      <c r="M34" s="28" t="s">
        <v>747</v>
      </c>
      <c r="N34" s="28">
        <v>60</v>
      </c>
      <c r="O34" s="34">
        <v>3630</v>
      </c>
      <c r="P34" s="34">
        <v>3130</v>
      </c>
      <c r="Q34" s="34">
        <v>3130</v>
      </c>
      <c r="R34" s="34">
        <v>3630</v>
      </c>
      <c r="S34" s="34">
        <v>3130</v>
      </c>
      <c r="T34" s="34">
        <v>3130</v>
      </c>
      <c r="U34" s="28"/>
    </row>
    <row r="35" spans="1:21" x14ac:dyDescent="0.35">
      <c r="A35" s="28" t="s">
        <v>56</v>
      </c>
      <c r="B35" s="28" t="s">
        <v>211</v>
      </c>
      <c r="C35" s="28">
        <v>120</v>
      </c>
      <c r="D35" s="32">
        <v>9535</v>
      </c>
      <c r="E35" s="32">
        <v>9535</v>
      </c>
      <c r="F35" s="32">
        <v>9535</v>
      </c>
      <c r="G35" s="32">
        <v>19200</v>
      </c>
      <c r="H35" s="32">
        <v>19200</v>
      </c>
      <c r="I35" s="32">
        <v>19200</v>
      </c>
      <c r="J35" s="28"/>
      <c r="L35" s="28" t="s">
        <v>720</v>
      </c>
      <c r="M35" s="28" t="s">
        <v>786</v>
      </c>
      <c r="N35" s="28">
        <v>60</v>
      </c>
      <c r="O35" s="34">
        <v>3130</v>
      </c>
      <c r="P35" s="34">
        <v>3130</v>
      </c>
      <c r="Q35" s="34">
        <v>3130</v>
      </c>
      <c r="R35" s="34">
        <v>5730</v>
      </c>
      <c r="S35" s="34">
        <v>5730</v>
      </c>
      <c r="T35" s="34">
        <v>5670</v>
      </c>
      <c r="U35" s="28"/>
    </row>
    <row r="36" spans="1:21" x14ac:dyDescent="0.35">
      <c r="A36" s="28" t="s">
        <v>174</v>
      </c>
      <c r="B36" s="28" t="s">
        <v>325</v>
      </c>
      <c r="C36" s="28">
        <v>120</v>
      </c>
      <c r="D36" s="32">
        <v>9535</v>
      </c>
      <c r="E36" s="32">
        <v>9535</v>
      </c>
      <c r="F36" s="32">
        <v>9535</v>
      </c>
      <c r="G36" s="32">
        <v>17200</v>
      </c>
      <c r="H36" s="32">
        <v>17200</v>
      </c>
      <c r="I36" s="32">
        <v>17000</v>
      </c>
      <c r="J36" s="28"/>
      <c r="L36" s="28" t="s">
        <v>720</v>
      </c>
      <c r="M36" s="28" t="s">
        <v>781</v>
      </c>
      <c r="N36" s="28">
        <v>120</v>
      </c>
      <c r="O36" s="34">
        <v>6270</v>
      </c>
      <c r="P36" s="34">
        <v>6270</v>
      </c>
      <c r="Q36" s="34">
        <v>6270</v>
      </c>
      <c r="R36" s="34">
        <v>11470</v>
      </c>
      <c r="S36" s="34">
        <v>11470</v>
      </c>
      <c r="T36" s="34">
        <v>11330</v>
      </c>
      <c r="U36" s="28"/>
    </row>
    <row r="37" spans="1:21" x14ac:dyDescent="0.35">
      <c r="A37" s="28" t="s">
        <v>106</v>
      </c>
      <c r="B37" s="28" t="s">
        <v>260</v>
      </c>
      <c r="C37" s="28">
        <v>120</v>
      </c>
      <c r="D37" s="32">
        <v>9535</v>
      </c>
      <c r="E37" s="32">
        <v>9535</v>
      </c>
      <c r="F37" s="32">
        <v>9535</v>
      </c>
      <c r="G37" s="32">
        <v>17200</v>
      </c>
      <c r="H37" s="32">
        <v>17200</v>
      </c>
      <c r="I37" s="32">
        <v>17000</v>
      </c>
      <c r="J37" s="28"/>
      <c r="L37" s="28" t="s">
        <v>645</v>
      </c>
      <c r="M37" s="28" t="s">
        <v>834</v>
      </c>
      <c r="N37" s="28">
        <v>120</v>
      </c>
      <c r="O37" s="34">
        <v>5730</v>
      </c>
      <c r="P37" s="34">
        <v>5730</v>
      </c>
      <c r="Q37" s="34">
        <v>5730</v>
      </c>
      <c r="R37" s="34">
        <v>11470</v>
      </c>
      <c r="S37" s="34">
        <v>11470</v>
      </c>
      <c r="T37" s="34">
        <v>11330</v>
      </c>
      <c r="U37" s="28"/>
    </row>
    <row r="38" spans="1:21" x14ac:dyDescent="0.35">
      <c r="A38" s="28" t="s">
        <v>82</v>
      </c>
      <c r="B38" s="28" t="s">
        <v>237</v>
      </c>
      <c r="C38" s="28">
        <v>120</v>
      </c>
      <c r="D38" s="32">
        <v>9535</v>
      </c>
      <c r="E38" s="32">
        <v>9535</v>
      </c>
      <c r="F38" s="32">
        <v>9535</v>
      </c>
      <c r="G38" s="32">
        <v>17200</v>
      </c>
      <c r="H38" s="32">
        <v>17200</v>
      </c>
      <c r="I38" s="32">
        <v>17000</v>
      </c>
      <c r="J38" s="28"/>
      <c r="L38" s="28" t="s">
        <v>645</v>
      </c>
      <c r="M38" s="28" t="s">
        <v>835</v>
      </c>
      <c r="N38" s="28">
        <v>60</v>
      </c>
      <c r="O38" s="34">
        <v>2870</v>
      </c>
      <c r="P38" s="34">
        <v>2870</v>
      </c>
      <c r="Q38" s="34">
        <v>2870</v>
      </c>
      <c r="R38" s="34">
        <v>5730</v>
      </c>
      <c r="S38" s="34">
        <v>5730</v>
      </c>
      <c r="T38" s="34">
        <v>5670</v>
      </c>
      <c r="U38" s="28"/>
    </row>
    <row r="39" spans="1:21" x14ac:dyDescent="0.35">
      <c r="A39" s="28" t="s">
        <v>183</v>
      </c>
      <c r="B39" s="28" t="s">
        <v>333</v>
      </c>
      <c r="C39" s="28">
        <v>120</v>
      </c>
      <c r="D39" s="32">
        <v>9535</v>
      </c>
      <c r="E39" s="32">
        <v>9535</v>
      </c>
      <c r="F39" s="32">
        <v>9535</v>
      </c>
      <c r="G39" s="32">
        <v>17200</v>
      </c>
      <c r="H39" s="32">
        <v>17200</v>
      </c>
      <c r="I39" s="32">
        <v>17000</v>
      </c>
      <c r="J39" s="28"/>
      <c r="L39" s="28" t="s">
        <v>663</v>
      </c>
      <c r="M39" s="28" t="s">
        <v>544</v>
      </c>
      <c r="N39" s="28">
        <v>90</v>
      </c>
      <c r="O39" s="34">
        <v>6300</v>
      </c>
      <c r="P39" s="34">
        <v>6300</v>
      </c>
      <c r="Q39" s="34">
        <v>5450</v>
      </c>
      <c r="R39" s="34">
        <v>8950</v>
      </c>
      <c r="S39" s="34">
        <v>8950</v>
      </c>
      <c r="T39" s="34">
        <v>8950</v>
      </c>
      <c r="U39" s="28"/>
    </row>
    <row r="40" spans="1:21" x14ac:dyDescent="0.35">
      <c r="A40" s="28" t="s">
        <v>81</v>
      </c>
      <c r="B40" s="28" t="s">
        <v>236</v>
      </c>
      <c r="C40" s="28">
        <v>120</v>
      </c>
      <c r="D40" s="32">
        <v>9535</v>
      </c>
      <c r="E40" s="32">
        <v>9535</v>
      </c>
      <c r="F40" s="32">
        <v>9535</v>
      </c>
      <c r="G40" s="32">
        <v>17200</v>
      </c>
      <c r="H40" s="32">
        <v>17200</v>
      </c>
      <c r="I40" s="32">
        <v>17000</v>
      </c>
      <c r="J40" s="28"/>
      <c r="L40" s="28" t="s">
        <v>674</v>
      </c>
      <c r="M40" s="28" t="s">
        <v>555</v>
      </c>
      <c r="N40" s="28">
        <v>90</v>
      </c>
      <c r="O40" s="34">
        <v>5450</v>
      </c>
      <c r="P40" s="34">
        <v>5450</v>
      </c>
      <c r="Q40" s="34">
        <v>5450</v>
      </c>
      <c r="R40" s="34">
        <v>8950</v>
      </c>
      <c r="S40" s="34">
        <v>8600</v>
      </c>
      <c r="T40" s="34">
        <v>8500</v>
      </c>
      <c r="U40" s="28"/>
    </row>
    <row r="41" spans="1:21" x14ac:dyDescent="0.35">
      <c r="A41" s="28" t="s">
        <v>127</v>
      </c>
      <c r="B41" s="28" t="s">
        <v>280</v>
      </c>
      <c r="C41" s="28">
        <v>120</v>
      </c>
      <c r="D41" s="32">
        <v>9535</v>
      </c>
      <c r="E41" s="32">
        <v>9535</v>
      </c>
      <c r="F41" s="32">
        <v>9535</v>
      </c>
      <c r="G41" s="32">
        <v>17200</v>
      </c>
      <c r="H41" s="32">
        <v>17200</v>
      </c>
      <c r="I41" s="32">
        <v>17000</v>
      </c>
      <c r="J41" s="28"/>
      <c r="L41" s="28" t="s">
        <v>680</v>
      </c>
      <c r="M41" s="28" t="s">
        <v>562</v>
      </c>
      <c r="N41" s="28">
        <v>90</v>
      </c>
      <c r="O41" s="34">
        <v>4700</v>
      </c>
      <c r="P41" s="34">
        <v>4700</v>
      </c>
      <c r="Q41" s="34">
        <v>4700</v>
      </c>
      <c r="R41" s="34">
        <v>8600</v>
      </c>
      <c r="S41" s="34">
        <v>8600</v>
      </c>
      <c r="T41" s="34">
        <v>8500</v>
      </c>
      <c r="U41" s="28"/>
    </row>
    <row r="42" spans="1:21" x14ac:dyDescent="0.35">
      <c r="A42" s="28" t="s">
        <v>122</v>
      </c>
      <c r="B42" s="28" t="s">
        <v>275</v>
      </c>
      <c r="C42" s="28">
        <v>120</v>
      </c>
      <c r="D42" s="32">
        <v>9535</v>
      </c>
      <c r="E42" s="32">
        <v>9535</v>
      </c>
      <c r="F42" s="32">
        <v>9535</v>
      </c>
      <c r="G42" s="32">
        <v>17200</v>
      </c>
      <c r="H42" s="32">
        <v>17200</v>
      </c>
      <c r="I42" s="32">
        <v>17000</v>
      </c>
      <c r="J42" s="28"/>
      <c r="L42" s="28" t="s">
        <v>707</v>
      </c>
      <c r="M42" s="28" t="s">
        <v>586</v>
      </c>
      <c r="N42" s="28">
        <v>90</v>
      </c>
      <c r="O42" s="34">
        <v>6300</v>
      </c>
      <c r="P42" s="34">
        <v>5450</v>
      </c>
      <c r="Q42" s="34">
        <v>5450</v>
      </c>
      <c r="R42" s="34">
        <v>8950</v>
      </c>
      <c r="S42" s="34">
        <v>8950</v>
      </c>
      <c r="T42" s="34">
        <v>8950</v>
      </c>
      <c r="U42" s="28"/>
    </row>
    <row r="43" spans="1:21" x14ac:dyDescent="0.35">
      <c r="A43" s="28" t="s">
        <v>172</v>
      </c>
      <c r="B43" s="28" t="s">
        <v>323</v>
      </c>
      <c r="C43" s="28">
        <v>120</v>
      </c>
      <c r="D43" s="32">
        <v>9535</v>
      </c>
      <c r="E43" s="32">
        <v>9535</v>
      </c>
      <c r="F43" s="32">
        <v>9535</v>
      </c>
      <c r="G43" s="32">
        <v>16200</v>
      </c>
      <c r="H43" s="32" t="s">
        <v>364</v>
      </c>
      <c r="I43" s="32" t="s">
        <v>364</v>
      </c>
      <c r="J43" s="28"/>
      <c r="L43" s="28" t="s">
        <v>658</v>
      </c>
      <c r="M43" s="28" t="s">
        <v>775</v>
      </c>
      <c r="N43" s="28">
        <v>60</v>
      </c>
      <c r="O43" s="34">
        <v>3130</v>
      </c>
      <c r="P43" s="34">
        <v>3130</v>
      </c>
      <c r="Q43" s="34">
        <v>3130</v>
      </c>
      <c r="R43" s="34">
        <v>5730</v>
      </c>
      <c r="S43" s="34">
        <v>5730</v>
      </c>
      <c r="T43" s="34">
        <v>5670</v>
      </c>
      <c r="U43" s="28"/>
    </row>
    <row r="44" spans="1:21" x14ac:dyDescent="0.35">
      <c r="A44" s="28" t="s">
        <v>150</v>
      </c>
      <c r="B44" s="28" t="s">
        <v>303</v>
      </c>
      <c r="C44" s="28">
        <v>120</v>
      </c>
      <c r="D44" s="32">
        <v>9535</v>
      </c>
      <c r="E44" s="32">
        <v>9535</v>
      </c>
      <c r="F44" s="32">
        <v>9535</v>
      </c>
      <c r="G44" s="32">
        <v>17200</v>
      </c>
      <c r="H44" s="32">
        <v>17200</v>
      </c>
      <c r="I44" s="32">
        <v>17000</v>
      </c>
      <c r="J44" s="28"/>
      <c r="L44" s="28" t="s">
        <v>658</v>
      </c>
      <c r="M44" s="28" t="s">
        <v>776</v>
      </c>
      <c r="N44" s="28">
        <v>120</v>
      </c>
      <c r="O44" s="34">
        <v>6270</v>
      </c>
      <c r="P44" s="34">
        <v>6270</v>
      </c>
      <c r="Q44" s="34">
        <v>6270</v>
      </c>
      <c r="R44" s="34">
        <v>11470</v>
      </c>
      <c r="S44" s="34">
        <v>11470</v>
      </c>
      <c r="T44" s="34">
        <v>11330</v>
      </c>
      <c r="U44" s="28"/>
    </row>
    <row r="45" spans="1:21" x14ac:dyDescent="0.35">
      <c r="A45" s="28" t="s">
        <v>151</v>
      </c>
      <c r="B45" s="28" t="s">
        <v>304</v>
      </c>
      <c r="C45" s="28">
        <v>120</v>
      </c>
      <c r="D45" s="32">
        <v>9535</v>
      </c>
      <c r="E45" s="32">
        <v>9535</v>
      </c>
      <c r="F45" s="32">
        <v>9535</v>
      </c>
      <c r="G45" s="32">
        <v>17200</v>
      </c>
      <c r="H45" s="32">
        <v>17200</v>
      </c>
      <c r="I45" s="32">
        <v>17000</v>
      </c>
      <c r="J45" s="28"/>
      <c r="L45" s="28" t="s">
        <v>697</v>
      </c>
      <c r="M45" s="28" t="s">
        <v>785</v>
      </c>
      <c r="N45" s="28">
        <v>60</v>
      </c>
      <c r="O45" s="34">
        <v>3130</v>
      </c>
      <c r="P45" s="34">
        <v>3130</v>
      </c>
      <c r="Q45" s="34">
        <v>3130</v>
      </c>
      <c r="R45" s="34">
        <v>5730</v>
      </c>
      <c r="S45" s="34">
        <v>5730</v>
      </c>
      <c r="T45" s="34">
        <v>5670</v>
      </c>
      <c r="U45" s="28"/>
    </row>
    <row r="46" spans="1:21" x14ac:dyDescent="0.35">
      <c r="A46" s="28" t="s">
        <v>152</v>
      </c>
      <c r="B46" s="28" t="s">
        <v>305</v>
      </c>
      <c r="C46" s="28">
        <v>120</v>
      </c>
      <c r="D46" s="32">
        <v>9535</v>
      </c>
      <c r="E46" s="32">
        <v>9535</v>
      </c>
      <c r="F46" s="32">
        <v>9535</v>
      </c>
      <c r="G46" s="32">
        <v>17200</v>
      </c>
      <c r="H46" s="32">
        <v>17200</v>
      </c>
      <c r="I46" s="32">
        <v>17000</v>
      </c>
      <c r="J46" s="28"/>
      <c r="L46" s="28" t="s">
        <v>697</v>
      </c>
      <c r="M46" s="28" t="s">
        <v>780</v>
      </c>
      <c r="N46" s="28">
        <v>120</v>
      </c>
      <c r="O46" s="34">
        <v>6270</v>
      </c>
      <c r="P46" s="34">
        <v>6270</v>
      </c>
      <c r="Q46" s="34">
        <v>6270</v>
      </c>
      <c r="R46" s="34">
        <v>11470</v>
      </c>
      <c r="S46" s="34">
        <v>11470</v>
      </c>
      <c r="T46" s="34">
        <v>11330</v>
      </c>
      <c r="U46" s="28"/>
    </row>
    <row r="47" spans="1:21" x14ac:dyDescent="0.35">
      <c r="A47" s="28" t="s">
        <v>204</v>
      </c>
      <c r="B47" s="28" t="s">
        <v>349</v>
      </c>
      <c r="C47" s="28">
        <v>120</v>
      </c>
      <c r="D47" s="32">
        <v>9535</v>
      </c>
      <c r="E47" s="32">
        <v>9535</v>
      </c>
      <c r="F47" s="32">
        <v>9535</v>
      </c>
      <c r="G47" s="32">
        <v>17200</v>
      </c>
      <c r="H47" s="32">
        <v>17200</v>
      </c>
      <c r="I47" s="32">
        <v>17000</v>
      </c>
      <c r="J47" s="28"/>
      <c r="L47" s="28" t="s">
        <v>708</v>
      </c>
      <c r="M47" s="28" t="s">
        <v>587</v>
      </c>
      <c r="N47" s="28">
        <v>90</v>
      </c>
      <c r="O47" s="34">
        <v>6300</v>
      </c>
      <c r="P47" s="34">
        <v>6300</v>
      </c>
      <c r="Q47" s="34">
        <v>5450</v>
      </c>
      <c r="R47" s="34">
        <v>8950</v>
      </c>
      <c r="S47" s="34">
        <v>8950</v>
      </c>
      <c r="T47" s="34">
        <v>8950</v>
      </c>
      <c r="U47" s="28"/>
    </row>
    <row r="48" spans="1:21" x14ac:dyDescent="0.35">
      <c r="A48" s="28" t="s">
        <v>205</v>
      </c>
      <c r="B48" s="28" t="s">
        <v>350</v>
      </c>
      <c r="C48" s="28">
        <v>120</v>
      </c>
      <c r="D48" s="32">
        <v>9535</v>
      </c>
      <c r="E48" s="32">
        <v>9535</v>
      </c>
      <c r="F48" s="32">
        <v>9535</v>
      </c>
      <c r="G48" s="32">
        <v>17200</v>
      </c>
      <c r="H48" s="32">
        <v>17200</v>
      </c>
      <c r="I48" s="32">
        <v>17000</v>
      </c>
      <c r="J48" s="28"/>
      <c r="L48" s="28" t="s">
        <v>681</v>
      </c>
      <c r="M48" s="28" t="s">
        <v>563</v>
      </c>
      <c r="N48" s="28">
        <v>90</v>
      </c>
      <c r="O48" s="34">
        <v>5450</v>
      </c>
      <c r="P48" s="34">
        <v>5450</v>
      </c>
      <c r="Q48" s="34">
        <v>5450</v>
      </c>
      <c r="R48" s="34">
        <v>8950</v>
      </c>
      <c r="S48" s="34">
        <v>8600</v>
      </c>
      <c r="T48" s="34">
        <v>8500</v>
      </c>
      <c r="U48" s="28"/>
    </row>
    <row r="49" spans="1:21" x14ac:dyDescent="0.35">
      <c r="A49" s="28" t="s">
        <v>102</v>
      </c>
      <c r="B49" s="28" t="s">
        <v>256</v>
      </c>
      <c r="C49" s="28">
        <v>120</v>
      </c>
      <c r="D49" s="32">
        <v>9535</v>
      </c>
      <c r="E49" s="32">
        <v>9535</v>
      </c>
      <c r="F49" s="32">
        <v>9535</v>
      </c>
      <c r="G49" s="32">
        <v>17200</v>
      </c>
      <c r="H49" s="32">
        <v>17200</v>
      </c>
      <c r="I49" s="32">
        <v>17000</v>
      </c>
      <c r="J49" s="28"/>
      <c r="L49" s="28" t="s">
        <v>700</v>
      </c>
      <c r="M49" s="28" t="s">
        <v>578</v>
      </c>
      <c r="N49" s="28">
        <v>90</v>
      </c>
      <c r="O49" s="34">
        <v>4700</v>
      </c>
      <c r="P49" s="34">
        <v>4700</v>
      </c>
      <c r="Q49" s="34">
        <v>4700</v>
      </c>
      <c r="R49" s="34">
        <v>4700</v>
      </c>
      <c r="S49" s="34">
        <v>4700</v>
      </c>
      <c r="T49" s="34">
        <v>4700</v>
      </c>
      <c r="U49" s="28"/>
    </row>
    <row r="50" spans="1:21" x14ac:dyDescent="0.35">
      <c r="A50" s="28" t="s">
        <v>92</v>
      </c>
      <c r="B50" s="28" t="s">
        <v>246</v>
      </c>
      <c r="C50" s="28">
        <v>120</v>
      </c>
      <c r="D50" s="32">
        <v>9535</v>
      </c>
      <c r="E50" s="32">
        <v>9535</v>
      </c>
      <c r="F50" s="32">
        <v>9535</v>
      </c>
      <c r="G50" s="32">
        <v>17200</v>
      </c>
      <c r="H50" s="32">
        <v>17200</v>
      </c>
      <c r="I50" s="32">
        <v>17000</v>
      </c>
      <c r="J50" s="28"/>
      <c r="L50" s="28" t="s">
        <v>712</v>
      </c>
      <c r="M50" s="28" t="s">
        <v>588</v>
      </c>
      <c r="N50" s="28">
        <v>90</v>
      </c>
      <c r="O50" s="34">
        <v>5450</v>
      </c>
      <c r="P50" s="34">
        <v>5450</v>
      </c>
      <c r="Q50" s="34">
        <v>5450</v>
      </c>
      <c r="R50" s="34">
        <v>8950</v>
      </c>
      <c r="S50" s="34">
        <v>8600</v>
      </c>
      <c r="T50" s="34">
        <v>8500</v>
      </c>
      <c r="U50" s="28"/>
    </row>
    <row r="51" spans="1:21" x14ac:dyDescent="0.35">
      <c r="A51" s="28" t="s">
        <v>71</v>
      </c>
      <c r="B51" s="28" t="s">
        <v>226</v>
      </c>
      <c r="C51" s="28">
        <v>120</v>
      </c>
      <c r="D51" s="32">
        <v>9535</v>
      </c>
      <c r="E51" s="32">
        <v>9535</v>
      </c>
      <c r="F51" s="32">
        <v>9535</v>
      </c>
      <c r="G51" s="32">
        <v>17200</v>
      </c>
      <c r="H51" s="32">
        <v>17200</v>
      </c>
      <c r="I51" s="32">
        <v>17000</v>
      </c>
      <c r="J51" s="28"/>
      <c r="L51" s="28" t="s">
        <v>717</v>
      </c>
      <c r="M51" s="28" t="s">
        <v>593</v>
      </c>
      <c r="N51" s="28">
        <v>90</v>
      </c>
      <c r="O51" s="34">
        <v>4550</v>
      </c>
      <c r="P51" s="34">
        <v>4550</v>
      </c>
      <c r="Q51" s="34">
        <v>4550</v>
      </c>
      <c r="R51" s="34">
        <v>4550</v>
      </c>
      <c r="S51" s="34">
        <v>4550</v>
      </c>
      <c r="T51" s="34">
        <v>4550</v>
      </c>
      <c r="U51" s="28"/>
    </row>
    <row r="52" spans="1:21" x14ac:dyDescent="0.35">
      <c r="A52" s="28" t="s">
        <v>94</v>
      </c>
      <c r="B52" s="28" t="s">
        <v>248</v>
      </c>
      <c r="C52" s="28">
        <v>120</v>
      </c>
      <c r="D52" s="32">
        <v>9535</v>
      </c>
      <c r="E52" s="32">
        <v>9535</v>
      </c>
      <c r="F52" s="32">
        <v>9535</v>
      </c>
      <c r="G52" s="32">
        <v>17200</v>
      </c>
      <c r="H52" s="32">
        <v>17200</v>
      </c>
      <c r="I52" s="32">
        <v>17000</v>
      </c>
      <c r="J52" s="28"/>
      <c r="L52" s="28" t="s">
        <v>677</v>
      </c>
      <c r="M52" s="28" t="s">
        <v>559</v>
      </c>
      <c r="N52" s="28">
        <v>90</v>
      </c>
      <c r="O52" s="34">
        <v>4700</v>
      </c>
      <c r="P52" s="34">
        <v>4300</v>
      </c>
      <c r="Q52" s="34">
        <v>4300</v>
      </c>
      <c r="R52" s="34">
        <v>8600</v>
      </c>
      <c r="S52" s="34">
        <v>8600</v>
      </c>
      <c r="T52" s="34">
        <v>8500</v>
      </c>
      <c r="U52" s="28"/>
    </row>
    <row r="53" spans="1:21" x14ac:dyDescent="0.35">
      <c r="A53" s="28" t="s">
        <v>173</v>
      </c>
      <c r="B53" s="28" t="s">
        <v>324</v>
      </c>
      <c r="C53" s="28">
        <v>120</v>
      </c>
      <c r="D53" s="32">
        <v>9535</v>
      </c>
      <c r="E53" s="32">
        <v>9535</v>
      </c>
      <c r="F53" s="32">
        <v>9535</v>
      </c>
      <c r="G53" s="32">
        <v>17200</v>
      </c>
      <c r="H53" s="32">
        <v>17000</v>
      </c>
      <c r="I53" s="32">
        <v>17000</v>
      </c>
      <c r="J53" s="28"/>
      <c r="L53" s="28" t="s">
        <v>740</v>
      </c>
      <c r="M53" s="28" t="s">
        <v>618</v>
      </c>
      <c r="N53" s="28">
        <v>60</v>
      </c>
      <c r="O53" s="34">
        <v>4700</v>
      </c>
      <c r="P53" s="34" t="s">
        <v>364</v>
      </c>
      <c r="Q53" s="34" t="s">
        <v>364</v>
      </c>
      <c r="R53" s="34">
        <v>4700</v>
      </c>
      <c r="S53" s="34" t="s">
        <v>364</v>
      </c>
      <c r="T53" s="34" t="s">
        <v>364</v>
      </c>
      <c r="U53" s="28"/>
    </row>
    <row r="54" spans="1:21" x14ac:dyDescent="0.35">
      <c r="A54" s="28" t="s">
        <v>105</v>
      </c>
      <c r="B54" s="28" t="s">
        <v>259</v>
      </c>
      <c r="C54" s="28">
        <v>120</v>
      </c>
      <c r="D54" s="32">
        <v>9535</v>
      </c>
      <c r="E54" s="32">
        <v>9535</v>
      </c>
      <c r="F54" s="32">
        <v>9535</v>
      </c>
      <c r="G54" s="32">
        <v>17200</v>
      </c>
      <c r="H54" s="32">
        <v>17200</v>
      </c>
      <c r="I54" s="32">
        <v>17000</v>
      </c>
      <c r="J54" s="28"/>
      <c r="L54" s="28" t="s">
        <v>679</v>
      </c>
      <c r="M54" s="28" t="s">
        <v>784</v>
      </c>
      <c r="N54" s="28">
        <v>60</v>
      </c>
      <c r="O54" s="34">
        <v>3130</v>
      </c>
      <c r="P54" s="34">
        <v>3130</v>
      </c>
      <c r="Q54" s="34">
        <v>3130</v>
      </c>
      <c r="R54" s="34">
        <v>5730</v>
      </c>
      <c r="S54" s="34">
        <v>5730</v>
      </c>
      <c r="T54" s="34">
        <v>5670</v>
      </c>
      <c r="U54" s="28"/>
    </row>
    <row r="55" spans="1:21" x14ac:dyDescent="0.35">
      <c r="A55" s="28" t="s">
        <v>159</v>
      </c>
      <c r="B55" s="28" t="s">
        <v>312</v>
      </c>
      <c r="C55" s="28">
        <v>120</v>
      </c>
      <c r="D55" s="32">
        <v>9535</v>
      </c>
      <c r="E55" s="32">
        <v>9535</v>
      </c>
      <c r="F55" s="32">
        <v>9535</v>
      </c>
      <c r="G55" s="32">
        <v>17200</v>
      </c>
      <c r="H55" s="32">
        <v>17200</v>
      </c>
      <c r="I55" s="32">
        <v>17000</v>
      </c>
      <c r="J55" s="28"/>
      <c r="L55" s="28" t="s">
        <v>679</v>
      </c>
      <c r="M55" s="28" t="s">
        <v>779</v>
      </c>
      <c r="N55" s="28">
        <v>120</v>
      </c>
      <c r="O55" s="34">
        <v>6270</v>
      </c>
      <c r="P55" s="34">
        <v>6270</v>
      </c>
      <c r="Q55" s="34">
        <v>6270</v>
      </c>
      <c r="R55" s="34">
        <v>11470</v>
      </c>
      <c r="S55" s="34">
        <v>11470</v>
      </c>
      <c r="T55" s="34">
        <v>11330</v>
      </c>
      <c r="U55" s="28"/>
    </row>
    <row r="56" spans="1:21" x14ac:dyDescent="0.35">
      <c r="A56" s="28" t="s">
        <v>116</v>
      </c>
      <c r="B56" s="28" t="s">
        <v>269</v>
      </c>
      <c r="C56" s="28">
        <v>120</v>
      </c>
      <c r="D56" s="32">
        <v>9535</v>
      </c>
      <c r="E56" s="32">
        <v>9535</v>
      </c>
      <c r="F56" s="32">
        <v>9535</v>
      </c>
      <c r="G56" s="32">
        <v>17200</v>
      </c>
      <c r="H56" s="32">
        <v>17200</v>
      </c>
      <c r="I56" s="32">
        <v>17000</v>
      </c>
      <c r="J56" s="28"/>
      <c r="L56" s="28" t="s">
        <v>637</v>
      </c>
      <c r="M56" s="28" t="s">
        <v>520</v>
      </c>
      <c r="N56" s="28">
        <v>90</v>
      </c>
      <c r="O56" s="34">
        <v>5450</v>
      </c>
      <c r="P56" s="34">
        <v>5450</v>
      </c>
      <c r="Q56" s="34">
        <v>5450</v>
      </c>
      <c r="R56" s="34">
        <v>8950</v>
      </c>
      <c r="S56" s="34">
        <v>8600</v>
      </c>
      <c r="T56" s="34">
        <v>8500</v>
      </c>
      <c r="U56" s="28"/>
    </row>
    <row r="57" spans="1:21" x14ac:dyDescent="0.35">
      <c r="A57" s="28" t="s">
        <v>160</v>
      </c>
      <c r="B57" s="28" t="s">
        <v>313</v>
      </c>
      <c r="C57" s="28">
        <v>120</v>
      </c>
      <c r="D57" s="32">
        <v>9535</v>
      </c>
      <c r="E57" s="32">
        <v>9535</v>
      </c>
      <c r="F57" s="32">
        <v>9535</v>
      </c>
      <c r="G57" s="32">
        <v>17200</v>
      </c>
      <c r="H57" s="32">
        <v>17200</v>
      </c>
      <c r="I57" s="32">
        <v>17000</v>
      </c>
      <c r="J57" s="28"/>
      <c r="L57" s="28" t="s">
        <v>710</v>
      </c>
      <c r="M57" s="28" t="s">
        <v>760</v>
      </c>
      <c r="N57" s="28">
        <v>90</v>
      </c>
      <c r="O57" s="34">
        <v>5450</v>
      </c>
      <c r="P57" s="34">
        <v>4700</v>
      </c>
      <c r="Q57" s="34">
        <v>4700</v>
      </c>
      <c r="R57" s="34">
        <v>5450</v>
      </c>
      <c r="S57" s="34">
        <v>4700</v>
      </c>
      <c r="T57" s="34">
        <v>4700</v>
      </c>
      <c r="U57" s="28"/>
    </row>
    <row r="58" spans="1:21" x14ac:dyDescent="0.35">
      <c r="A58" s="28" t="s">
        <v>84</v>
      </c>
      <c r="B58" s="28" t="s">
        <v>239</v>
      </c>
      <c r="C58" s="28">
        <v>120</v>
      </c>
      <c r="D58" s="32">
        <v>9535</v>
      </c>
      <c r="E58" s="32">
        <v>9535</v>
      </c>
      <c r="F58" s="32">
        <v>9535</v>
      </c>
      <c r="G58" s="32">
        <v>17200</v>
      </c>
      <c r="H58" s="32">
        <v>17200</v>
      </c>
      <c r="I58" s="32">
        <v>17000</v>
      </c>
      <c r="J58" s="28"/>
      <c r="L58" s="28" t="s">
        <v>655</v>
      </c>
      <c r="M58" s="28" t="s">
        <v>748</v>
      </c>
      <c r="N58" s="28">
        <v>60</v>
      </c>
      <c r="O58" s="34">
        <v>3630</v>
      </c>
      <c r="P58" s="34">
        <v>3130</v>
      </c>
      <c r="Q58" s="34">
        <v>3130</v>
      </c>
      <c r="R58" s="34">
        <v>3630</v>
      </c>
      <c r="S58" s="34">
        <v>3130</v>
      </c>
      <c r="T58" s="34">
        <v>3130</v>
      </c>
      <c r="U58" s="28"/>
    </row>
    <row r="59" spans="1:21" x14ac:dyDescent="0.35">
      <c r="A59" s="28" t="s">
        <v>156</v>
      </c>
      <c r="B59" s="28" t="s">
        <v>309</v>
      </c>
      <c r="C59" s="28">
        <v>120</v>
      </c>
      <c r="D59" s="32">
        <v>9535</v>
      </c>
      <c r="E59" s="32">
        <v>9535</v>
      </c>
      <c r="F59" s="32">
        <v>9535</v>
      </c>
      <c r="G59" s="32">
        <v>17200</v>
      </c>
      <c r="H59" s="32">
        <v>17200</v>
      </c>
      <c r="I59" s="32">
        <v>17000</v>
      </c>
      <c r="J59" s="28"/>
      <c r="L59" s="28" t="s">
        <v>699</v>
      </c>
      <c r="M59" s="28" t="s">
        <v>577</v>
      </c>
      <c r="N59" s="28">
        <v>90</v>
      </c>
      <c r="O59" s="34">
        <v>4700</v>
      </c>
      <c r="P59" s="34">
        <v>4700</v>
      </c>
      <c r="Q59" s="34">
        <v>4700</v>
      </c>
      <c r="R59" s="34">
        <v>4700</v>
      </c>
      <c r="S59" s="34">
        <v>4700</v>
      </c>
      <c r="T59" s="34">
        <v>4700</v>
      </c>
      <c r="U59" s="28"/>
    </row>
    <row r="60" spans="1:21" x14ac:dyDescent="0.35">
      <c r="A60" s="28" t="s">
        <v>85</v>
      </c>
      <c r="B60" s="28" t="s">
        <v>240</v>
      </c>
      <c r="C60" s="28">
        <v>120</v>
      </c>
      <c r="D60" s="32">
        <v>9535</v>
      </c>
      <c r="E60" s="32">
        <v>9535</v>
      </c>
      <c r="F60" s="32">
        <v>9535</v>
      </c>
      <c r="G60" s="32">
        <v>17200</v>
      </c>
      <c r="H60" s="32">
        <v>17200</v>
      </c>
      <c r="I60" s="32">
        <v>17000</v>
      </c>
      <c r="J60" s="28"/>
      <c r="L60" s="28" t="s">
        <v>829</v>
      </c>
      <c r="M60" s="28" t="s">
        <v>865</v>
      </c>
      <c r="N60" s="28">
        <v>90</v>
      </c>
      <c r="O60" s="34">
        <v>4700</v>
      </c>
      <c r="P60" s="34" t="s">
        <v>364</v>
      </c>
      <c r="Q60" s="34" t="s">
        <v>364</v>
      </c>
      <c r="R60" s="34">
        <v>8950</v>
      </c>
      <c r="S60" s="34" t="s">
        <v>364</v>
      </c>
      <c r="T60" s="34" t="s">
        <v>364</v>
      </c>
      <c r="U60" s="28"/>
    </row>
    <row r="61" spans="1:21" x14ac:dyDescent="0.35">
      <c r="A61" s="28" t="s">
        <v>149</v>
      </c>
      <c r="B61" s="28" t="s">
        <v>302</v>
      </c>
      <c r="C61" s="28">
        <v>120</v>
      </c>
      <c r="D61" s="32">
        <v>9535</v>
      </c>
      <c r="E61" s="32">
        <v>9535</v>
      </c>
      <c r="F61" s="32">
        <v>9535</v>
      </c>
      <c r="G61" s="32">
        <v>17200</v>
      </c>
      <c r="H61" s="32">
        <v>17200</v>
      </c>
      <c r="I61" s="32">
        <v>17000</v>
      </c>
      <c r="J61" s="28"/>
      <c r="L61" s="28" t="s">
        <v>362</v>
      </c>
      <c r="M61" s="28" t="s">
        <v>542</v>
      </c>
      <c r="N61" s="28">
        <v>60</v>
      </c>
      <c r="O61" s="34">
        <v>3180</v>
      </c>
      <c r="P61" s="34">
        <v>3180</v>
      </c>
      <c r="Q61" s="34">
        <v>3180</v>
      </c>
      <c r="R61" s="34">
        <v>8600</v>
      </c>
      <c r="S61" s="34">
        <v>8600</v>
      </c>
      <c r="T61" s="34">
        <v>8500</v>
      </c>
      <c r="U61" s="28"/>
    </row>
    <row r="62" spans="1:21" x14ac:dyDescent="0.35">
      <c r="A62" s="28" t="s">
        <v>80</v>
      </c>
      <c r="B62" s="28" t="s">
        <v>235</v>
      </c>
      <c r="C62" s="28">
        <v>120</v>
      </c>
      <c r="D62" s="32">
        <v>9535</v>
      </c>
      <c r="E62" s="32">
        <v>9535</v>
      </c>
      <c r="F62" s="32">
        <v>9535</v>
      </c>
      <c r="G62" s="32">
        <v>17200</v>
      </c>
      <c r="H62" s="32">
        <v>17200</v>
      </c>
      <c r="I62" s="32">
        <v>17000</v>
      </c>
      <c r="J62" s="28"/>
      <c r="L62" s="28" t="s">
        <v>661</v>
      </c>
      <c r="M62" s="28" t="s">
        <v>540</v>
      </c>
      <c r="N62" s="28">
        <v>90</v>
      </c>
      <c r="O62" s="34">
        <v>4700</v>
      </c>
      <c r="P62" s="34">
        <v>4700</v>
      </c>
      <c r="Q62" s="34">
        <v>4300</v>
      </c>
      <c r="R62" s="34">
        <v>4700</v>
      </c>
      <c r="S62" s="34">
        <v>4700</v>
      </c>
      <c r="T62" s="34">
        <v>4300</v>
      </c>
      <c r="U62" s="28"/>
    </row>
    <row r="63" spans="1:21" x14ac:dyDescent="0.35">
      <c r="A63" s="28" t="s">
        <v>63</v>
      </c>
      <c r="B63" s="28" t="s">
        <v>218</v>
      </c>
      <c r="C63" s="28">
        <v>120</v>
      </c>
      <c r="D63" s="32">
        <v>9535</v>
      </c>
      <c r="E63" s="32">
        <v>9535</v>
      </c>
      <c r="F63" s="32">
        <v>9535</v>
      </c>
      <c r="G63" s="32">
        <v>17200</v>
      </c>
      <c r="H63" s="32">
        <v>17200</v>
      </c>
      <c r="I63" s="32">
        <v>17000</v>
      </c>
      <c r="J63" s="28"/>
      <c r="L63" s="28" t="s">
        <v>676</v>
      </c>
      <c r="M63" s="28" t="s">
        <v>783</v>
      </c>
      <c r="N63" s="28">
        <v>60</v>
      </c>
      <c r="O63" s="34">
        <v>3130</v>
      </c>
      <c r="P63" s="34">
        <v>3130</v>
      </c>
      <c r="Q63" s="34">
        <v>3130</v>
      </c>
      <c r="R63" s="34">
        <v>5730</v>
      </c>
      <c r="S63" s="34">
        <v>5730</v>
      </c>
      <c r="T63" s="34">
        <v>5670</v>
      </c>
      <c r="U63" s="28"/>
    </row>
    <row r="64" spans="1:21" x14ac:dyDescent="0.35">
      <c r="A64" s="28" t="s">
        <v>190</v>
      </c>
      <c r="B64" s="28" t="s">
        <v>340</v>
      </c>
      <c r="C64" s="28">
        <v>120</v>
      </c>
      <c r="D64" s="32">
        <v>9535</v>
      </c>
      <c r="E64" s="32">
        <v>9535</v>
      </c>
      <c r="F64" s="32">
        <v>9535</v>
      </c>
      <c r="G64" s="32">
        <v>17900</v>
      </c>
      <c r="H64" s="32">
        <v>17900</v>
      </c>
      <c r="I64" s="32">
        <v>17900</v>
      </c>
      <c r="J64" s="28"/>
      <c r="L64" s="28" t="s">
        <v>676</v>
      </c>
      <c r="M64" s="28" t="s">
        <v>778</v>
      </c>
      <c r="N64" s="28">
        <v>120</v>
      </c>
      <c r="O64" s="34">
        <v>6270</v>
      </c>
      <c r="P64" s="34">
        <v>6270</v>
      </c>
      <c r="Q64" s="34">
        <v>6270</v>
      </c>
      <c r="R64" s="34">
        <v>11470</v>
      </c>
      <c r="S64" s="34">
        <v>11470</v>
      </c>
      <c r="T64" s="34">
        <v>11330</v>
      </c>
      <c r="U64" s="28"/>
    </row>
    <row r="65" spans="1:21" x14ac:dyDescent="0.35">
      <c r="A65" s="28" t="s">
        <v>182</v>
      </c>
      <c r="B65" s="28" t="s">
        <v>332</v>
      </c>
      <c r="C65" s="28">
        <v>120</v>
      </c>
      <c r="D65" s="32">
        <v>9535</v>
      </c>
      <c r="E65" s="32">
        <v>9535</v>
      </c>
      <c r="F65" s="32">
        <v>9535</v>
      </c>
      <c r="G65" s="32">
        <v>17200</v>
      </c>
      <c r="H65" s="32">
        <v>17200</v>
      </c>
      <c r="I65" s="32">
        <v>17000</v>
      </c>
      <c r="J65" s="28"/>
      <c r="L65" s="28" t="s">
        <v>668</v>
      </c>
      <c r="M65" s="28" t="s">
        <v>836</v>
      </c>
      <c r="N65" s="28">
        <v>60</v>
      </c>
      <c r="O65" s="34">
        <v>3130</v>
      </c>
      <c r="P65" s="34">
        <v>3130</v>
      </c>
      <c r="Q65" s="34">
        <v>3130</v>
      </c>
      <c r="R65" s="34">
        <v>5730</v>
      </c>
      <c r="S65" s="34">
        <v>5730</v>
      </c>
      <c r="T65" s="34">
        <v>5670</v>
      </c>
      <c r="U65" s="28"/>
    </row>
    <row r="66" spans="1:21" x14ac:dyDescent="0.35">
      <c r="A66" s="28" t="s">
        <v>199</v>
      </c>
      <c r="B66" s="28" t="s">
        <v>347</v>
      </c>
      <c r="C66" s="28">
        <v>120</v>
      </c>
      <c r="D66" s="32">
        <v>9535</v>
      </c>
      <c r="E66" s="32">
        <v>9535</v>
      </c>
      <c r="F66" s="32">
        <v>9535</v>
      </c>
      <c r="G66" s="32">
        <v>17200</v>
      </c>
      <c r="H66" s="32">
        <v>17200</v>
      </c>
      <c r="I66" s="32">
        <v>17000</v>
      </c>
      <c r="J66" s="28"/>
      <c r="L66" s="28" t="s">
        <v>668</v>
      </c>
      <c r="M66" s="28" t="s">
        <v>837</v>
      </c>
      <c r="N66" s="28">
        <v>120</v>
      </c>
      <c r="O66" s="34">
        <v>6270</v>
      </c>
      <c r="P66" s="34">
        <v>6270</v>
      </c>
      <c r="Q66" s="34">
        <v>6270</v>
      </c>
      <c r="R66" s="34">
        <v>11470</v>
      </c>
      <c r="S66" s="34">
        <v>11470</v>
      </c>
      <c r="T66" s="34">
        <v>11330</v>
      </c>
      <c r="U66" s="28"/>
    </row>
    <row r="67" spans="1:21" x14ac:dyDescent="0.35">
      <c r="A67" s="28" t="s">
        <v>169</v>
      </c>
      <c r="B67" s="28" t="s">
        <v>322</v>
      </c>
      <c r="C67" s="28">
        <v>120</v>
      </c>
      <c r="D67" s="32">
        <v>9535</v>
      </c>
      <c r="E67" s="32">
        <v>9535</v>
      </c>
      <c r="F67" s="32">
        <v>9535</v>
      </c>
      <c r="G67" s="32">
        <v>17200</v>
      </c>
      <c r="H67" s="32">
        <v>17200</v>
      </c>
      <c r="I67" s="32">
        <v>17000</v>
      </c>
      <c r="J67" s="28"/>
      <c r="L67" s="28" t="s">
        <v>675</v>
      </c>
      <c r="M67" s="28" t="s">
        <v>557</v>
      </c>
      <c r="N67" s="28">
        <v>90</v>
      </c>
      <c r="O67" s="34">
        <v>4300</v>
      </c>
      <c r="P67" s="34">
        <v>4300</v>
      </c>
      <c r="Q67" s="34">
        <v>4300</v>
      </c>
      <c r="R67" s="34">
        <v>4300</v>
      </c>
      <c r="S67" s="34">
        <v>4300</v>
      </c>
      <c r="T67" s="34">
        <v>4300</v>
      </c>
      <c r="U67" s="28"/>
    </row>
    <row r="68" spans="1:21" x14ac:dyDescent="0.35">
      <c r="A68" s="28" t="s">
        <v>57</v>
      </c>
      <c r="B68" s="28" t="s">
        <v>212</v>
      </c>
      <c r="C68" s="28">
        <v>120</v>
      </c>
      <c r="D68" s="32">
        <v>9535</v>
      </c>
      <c r="E68" s="32">
        <v>9535</v>
      </c>
      <c r="F68" s="32">
        <v>9535</v>
      </c>
      <c r="G68" s="32">
        <v>19200</v>
      </c>
      <c r="H68" s="32">
        <v>19200</v>
      </c>
      <c r="I68" s="32">
        <v>19200</v>
      </c>
      <c r="J68" s="28"/>
      <c r="L68" s="28" t="s">
        <v>665</v>
      </c>
      <c r="M68" s="28" t="s">
        <v>782</v>
      </c>
      <c r="N68" s="28">
        <v>60</v>
      </c>
      <c r="O68" s="34">
        <v>3130</v>
      </c>
      <c r="P68" s="34">
        <v>3130</v>
      </c>
      <c r="Q68" s="34">
        <v>3130</v>
      </c>
      <c r="R68" s="34">
        <v>5730</v>
      </c>
      <c r="S68" s="34">
        <v>5730</v>
      </c>
      <c r="T68" s="34">
        <v>5670</v>
      </c>
      <c r="U68" s="28"/>
    </row>
    <row r="69" spans="1:21" x14ac:dyDescent="0.35">
      <c r="A69" s="28" t="s">
        <v>200</v>
      </c>
      <c r="B69" s="28" t="s">
        <v>348</v>
      </c>
      <c r="C69" s="28">
        <v>120</v>
      </c>
      <c r="D69" s="32">
        <v>9535</v>
      </c>
      <c r="E69" s="32">
        <v>9535</v>
      </c>
      <c r="F69" s="32">
        <v>9535</v>
      </c>
      <c r="G69" s="32">
        <v>19200</v>
      </c>
      <c r="H69" s="32">
        <v>19200</v>
      </c>
      <c r="I69" s="32">
        <v>19200</v>
      </c>
      <c r="J69" s="28"/>
      <c r="L69" s="28" t="s">
        <v>665</v>
      </c>
      <c r="M69" s="28" t="s">
        <v>777</v>
      </c>
      <c r="N69" s="28">
        <v>120</v>
      </c>
      <c r="O69" s="34">
        <v>6270</v>
      </c>
      <c r="P69" s="34">
        <v>6270</v>
      </c>
      <c r="Q69" s="34">
        <v>6270</v>
      </c>
      <c r="R69" s="34">
        <v>11470</v>
      </c>
      <c r="S69" s="34">
        <v>11470</v>
      </c>
      <c r="T69" s="34">
        <v>11330</v>
      </c>
      <c r="U69" s="28"/>
    </row>
    <row r="70" spans="1:21" x14ac:dyDescent="0.35">
      <c r="A70" s="28" t="s">
        <v>107</v>
      </c>
      <c r="B70" s="28" t="s">
        <v>261</v>
      </c>
      <c r="C70" s="28">
        <v>120</v>
      </c>
      <c r="D70" s="32">
        <v>9535</v>
      </c>
      <c r="E70" s="32">
        <v>9535</v>
      </c>
      <c r="F70" s="32">
        <v>9535</v>
      </c>
      <c r="G70" s="32">
        <v>19200</v>
      </c>
      <c r="H70" s="32">
        <v>19200</v>
      </c>
      <c r="I70" s="32">
        <v>19200</v>
      </c>
      <c r="J70" s="28"/>
      <c r="L70" s="28" t="s">
        <v>714</v>
      </c>
      <c r="M70" s="28" t="s">
        <v>762</v>
      </c>
      <c r="N70" s="28">
        <v>60</v>
      </c>
      <c r="O70" s="34" t="s">
        <v>364</v>
      </c>
      <c r="P70" s="34" t="s">
        <v>364</v>
      </c>
      <c r="Q70" s="34" t="s">
        <v>364</v>
      </c>
      <c r="R70" s="34" t="s">
        <v>364</v>
      </c>
      <c r="S70" s="34" t="s">
        <v>364</v>
      </c>
      <c r="T70" s="34" t="s">
        <v>364</v>
      </c>
      <c r="U70" s="28"/>
    </row>
    <row r="71" spans="1:21" x14ac:dyDescent="0.35">
      <c r="A71" s="28" t="s">
        <v>109</v>
      </c>
      <c r="B71" s="28" t="s">
        <v>263</v>
      </c>
      <c r="C71" s="28">
        <v>120</v>
      </c>
      <c r="D71" s="32">
        <v>9535</v>
      </c>
      <c r="E71" s="32">
        <v>9535</v>
      </c>
      <c r="F71" s="32">
        <v>9535</v>
      </c>
      <c r="G71" s="32">
        <v>19200</v>
      </c>
      <c r="H71" s="32">
        <v>19200</v>
      </c>
      <c r="I71" s="32">
        <v>19200</v>
      </c>
      <c r="J71" s="28"/>
      <c r="L71" s="28" t="s">
        <v>702</v>
      </c>
      <c r="M71" s="28" t="s">
        <v>580</v>
      </c>
      <c r="N71" s="28">
        <v>60</v>
      </c>
      <c r="O71" s="34">
        <v>4200</v>
      </c>
      <c r="P71" s="34">
        <v>4200</v>
      </c>
      <c r="Q71" s="34">
        <v>4200</v>
      </c>
      <c r="R71" s="34">
        <v>6400</v>
      </c>
      <c r="S71" s="34">
        <v>6400</v>
      </c>
      <c r="T71" s="34">
        <v>6400</v>
      </c>
      <c r="U71" s="28"/>
    </row>
    <row r="72" spans="1:21" x14ac:dyDescent="0.35">
      <c r="A72" s="28" t="s">
        <v>73</v>
      </c>
      <c r="B72" s="28" t="s">
        <v>228</v>
      </c>
      <c r="C72" s="28">
        <v>120</v>
      </c>
      <c r="D72" s="32">
        <v>9535</v>
      </c>
      <c r="E72" s="32">
        <v>9535</v>
      </c>
      <c r="F72" s="32">
        <v>9535</v>
      </c>
      <c r="G72" s="32">
        <v>19200</v>
      </c>
      <c r="H72" s="32">
        <v>19200</v>
      </c>
      <c r="I72" s="32">
        <v>19200</v>
      </c>
      <c r="J72" s="28"/>
      <c r="L72" s="28" t="s">
        <v>672</v>
      </c>
      <c r="M72" s="28" t="s">
        <v>552</v>
      </c>
      <c r="N72" s="28">
        <v>60</v>
      </c>
      <c r="O72" s="34">
        <v>4200</v>
      </c>
      <c r="P72" s="34">
        <v>4200</v>
      </c>
      <c r="Q72" s="34">
        <v>4200</v>
      </c>
      <c r="R72" s="34">
        <v>5970</v>
      </c>
      <c r="S72" s="34">
        <v>6400</v>
      </c>
      <c r="T72" s="34">
        <v>6400</v>
      </c>
      <c r="U72" s="28"/>
    </row>
    <row r="73" spans="1:21" x14ac:dyDescent="0.35">
      <c r="A73" s="28" t="s">
        <v>53</v>
      </c>
      <c r="B73" s="28" t="s">
        <v>208</v>
      </c>
      <c r="C73" s="28">
        <v>120</v>
      </c>
      <c r="D73" s="32">
        <v>9535</v>
      </c>
      <c r="E73" s="32">
        <v>9535</v>
      </c>
      <c r="F73" s="32">
        <v>9535</v>
      </c>
      <c r="G73" s="32">
        <v>19200</v>
      </c>
      <c r="H73" s="32">
        <v>19200</v>
      </c>
      <c r="I73" s="32">
        <v>19200</v>
      </c>
      <c r="J73" s="28"/>
      <c r="L73" s="28" t="s">
        <v>725</v>
      </c>
      <c r="M73" s="28" t="s">
        <v>765</v>
      </c>
      <c r="N73" s="28">
        <v>60</v>
      </c>
      <c r="O73" s="34" t="s">
        <v>364</v>
      </c>
      <c r="P73" s="34" t="s">
        <v>364</v>
      </c>
      <c r="Q73" s="34" t="s">
        <v>364</v>
      </c>
      <c r="R73" s="34" t="s">
        <v>364</v>
      </c>
      <c r="S73" s="34" t="s">
        <v>364</v>
      </c>
      <c r="T73" s="34" t="s">
        <v>364</v>
      </c>
      <c r="U73" s="28"/>
    </row>
    <row r="74" spans="1:21" x14ac:dyDescent="0.35">
      <c r="A74" s="28" t="s">
        <v>164</v>
      </c>
      <c r="B74" s="28" t="s">
        <v>317</v>
      </c>
      <c r="C74" s="28">
        <v>120</v>
      </c>
      <c r="D74" s="32">
        <v>9535</v>
      </c>
      <c r="E74" s="32">
        <v>9535</v>
      </c>
      <c r="F74" s="32">
        <v>9535</v>
      </c>
      <c r="G74" s="32">
        <v>19200</v>
      </c>
      <c r="H74" s="32">
        <v>19200</v>
      </c>
      <c r="I74" s="32">
        <v>19200</v>
      </c>
      <c r="J74" s="28"/>
      <c r="L74" s="28" t="s">
        <v>716</v>
      </c>
      <c r="M74" s="28" t="s">
        <v>592</v>
      </c>
      <c r="N74" s="28">
        <v>60</v>
      </c>
      <c r="O74" s="34">
        <v>3630</v>
      </c>
      <c r="P74" s="34">
        <v>3630</v>
      </c>
      <c r="Q74" s="34">
        <v>3630</v>
      </c>
      <c r="R74" s="34">
        <v>6400</v>
      </c>
      <c r="S74" s="34">
        <v>6400</v>
      </c>
      <c r="T74" s="34">
        <v>6400</v>
      </c>
      <c r="U74" s="28"/>
    </row>
    <row r="75" spans="1:21" x14ac:dyDescent="0.35">
      <c r="A75" s="28" t="s">
        <v>186</v>
      </c>
      <c r="B75" s="28" t="s">
        <v>336</v>
      </c>
      <c r="C75" s="28">
        <v>120</v>
      </c>
      <c r="D75" s="32">
        <v>9535</v>
      </c>
      <c r="E75" s="32">
        <v>9535</v>
      </c>
      <c r="F75" s="32">
        <v>9535</v>
      </c>
      <c r="G75" s="32">
        <v>19200</v>
      </c>
      <c r="H75" s="32">
        <v>19200</v>
      </c>
      <c r="I75" s="32">
        <v>19200</v>
      </c>
      <c r="J75" s="28"/>
      <c r="L75" s="28" t="s">
        <v>718</v>
      </c>
      <c r="M75" s="28" t="s">
        <v>764</v>
      </c>
      <c r="N75" s="28">
        <v>60</v>
      </c>
      <c r="O75" s="34" t="s">
        <v>364</v>
      </c>
      <c r="P75" s="34" t="s">
        <v>364</v>
      </c>
      <c r="Q75" s="34" t="s">
        <v>364</v>
      </c>
      <c r="R75" s="34" t="s">
        <v>364</v>
      </c>
      <c r="S75" s="34" t="s">
        <v>364</v>
      </c>
      <c r="T75" s="34" t="s">
        <v>364</v>
      </c>
      <c r="U75" s="28"/>
    </row>
    <row r="76" spans="1:21" x14ac:dyDescent="0.35">
      <c r="A76" s="28" t="s">
        <v>135</v>
      </c>
      <c r="B76" s="28" t="s">
        <v>288</v>
      </c>
      <c r="C76" s="28">
        <v>120</v>
      </c>
      <c r="D76" s="32">
        <v>9535</v>
      </c>
      <c r="E76" s="32">
        <v>9535</v>
      </c>
      <c r="F76" s="32">
        <v>9535</v>
      </c>
      <c r="G76" s="32">
        <v>17900</v>
      </c>
      <c r="H76" s="32">
        <v>17900</v>
      </c>
      <c r="I76" s="32">
        <v>17900</v>
      </c>
      <c r="J76" s="28"/>
      <c r="L76" s="28" t="s">
        <v>659</v>
      </c>
      <c r="M76" s="28" t="s">
        <v>539</v>
      </c>
      <c r="N76" s="28">
        <v>90</v>
      </c>
      <c r="O76" s="34">
        <v>5450</v>
      </c>
      <c r="P76" s="34">
        <v>5450</v>
      </c>
      <c r="Q76" s="34">
        <v>5450</v>
      </c>
      <c r="R76" s="34">
        <v>9600</v>
      </c>
      <c r="S76" s="34">
        <v>9600</v>
      </c>
      <c r="T76" s="34">
        <v>9600</v>
      </c>
      <c r="U76" s="28"/>
    </row>
    <row r="77" spans="1:21" x14ac:dyDescent="0.35">
      <c r="A77" s="28" t="s">
        <v>153</v>
      </c>
      <c r="B77" s="28" t="s">
        <v>306</v>
      </c>
      <c r="C77" s="28">
        <v>120</v>
      </c>
      <c r="D77" s="32">
        <v>9535</v>
      </c>
      <c r="E77" s="32">
        <v>9535</v>
      </c>
      <c r="F77" s="32">
        <v>9535</v>
      </c>
      <c r="G77" s="32">
        <v>17900</v>
      </c>
      <c r="H77" s="32">
        <v>17900</v>
      </c>
      <c r="I77" s="32">
        <v>17900</v>
      </c>
      <c r="J77" s="28"/>
      <c r="L77" s="28" t="s">
        <v>735</v>
      </c>
      <c r="M77" s="28" t="s">
        <v>861</v>
      </c>
      <c r="N77" s="28">
        <v>60</v>
      </c>
      <c r="O77" s="34">
        <v>3630</v>
      </c>
      <c r="P77" s="34" t="s">
        <v>364</v>
      </c>
      <c r="Q77" s="34" t="s">
        <v>364</v>
      </c>
      <c r="R77" s="34">
        <v>5730</v>
      </c>
      <c r="S77" s="34" t="s">
        <v>364</v>
      </c>
      <c r="T77" s="34" t="s">
        <v>364</v>
      </c>
      <c r="U77" s="28"/>
    </row>
    <row r="78" spans="1:21" x14ac:dyDescent="0.35">
      <c r="A78" s="28" t="s">
        <v>96</v>
      </c>
      <c r="B78" s="28" t="s">
        <v>250</v>
      </c>
      <c r="C78" s="28">
        <v>120</v>
      </c>
      <c r="D78" s="32">
        <v>9535</v>
      </c>
      <c r="E78" s="32">
        <v>9535</v>
      </c>
      <c r="F78" s="32">
        <v>9535</v>
      </c>
      <c r="G78" s="32">
        <v>17200</v>
      </c>
      <c r="H78" s="32">
        <v>17200</v>
      </c>
      <c r="I78" s="32">
        <v>17000</v>
      </c>
      <c r="J78" s="28"/>
      <c r="L78" s="28" t="s">
        <v>735</v>
      </c>
      <c r="M78" s="28" t="s">
        <v>862</v>
      </c>
      <c r="N78" s="28">
        <v>120</v>
      </c>
      <c r="O78" s="34">
        <v>7270</v>
      </c>
      <c r="P78" s="34" t="s">
        <v>364</v>
      </c>
      <c r="Q78" s="34" t="s">
        <v>364</v>
      </c>
      <c r="R78" s="34">
        <v>11470</v>
      </c>
      <c r="S78" s="34" t="s">
        <v>364</v>
      </c>
      <c r="T78" s="34" t="s">
        <v>364</v>
      </c>
      <c r="U78" s="28"/>
    </row>
    <row r="79" spans="1:21" x14ac:dyDescent="0.35">
      <c r="A79" s="28" t="s">
        <v>97</v>
      </c>
      <c r="B79" s="28" t="s">
        <v>251</v>
      </c>
      <c r="C79" s="28">
        <v>120</v>
      </c>
      <c r="D79" s="32">
        <v>9535</v>
      </c>
      <c r="E79" s="32">
        <v>9535</v>
      </c>
      <c r="F79" s="32">
        <v>9535</v>
      </c>
      <c r="G79" s="32">
        <v>17200</v>
      </c>
      <c r="H79" s="32">
        <v>17200</v>
      </c>
      <c r="I79" s="32">
        <v>17000</v>
      </c>
      <c r="J79" s="28"/>
      <c r="L79" s="28" t="s">
        <v>721</v>
      </c>
      <c r="M79" s="28" t="s">
        <v>596</v>
      </c>
      <c r="N79" s="28">
        <v>60</v>
      </c>
      <c r="O79" s="34">
        <v>4200</v>
      </c>
      <c r="P79" s="34">
        <v>4200</v>
      </c>
      <c r="Q79" s="34">
        <v>4200</v>
      </c>
      <c r="R79" s="34">
        <v>6400</v>
      </c>
      <c r="S79" s="34">
        <v>6400</v>
      </c>
      <c r="T79" s="34">
        <v>6400</v>
      </c>
      <c r="U79" s="28"/>
    </row>
    <row r="80" spans="1:21" x14ac:dyDescent="0.35">
      <c r="A80" s="28" t="s">
        <v>192</v>
      </c>
      <c r="B80" s="28" t="s">
        <v>357</v>
      </c>
      <c r="C80" s="28">
        <v>120</v>
      </c>
      <c r="D80" s="32">
        <v>9535</v>
      </c>
      <c r="E80" s="32">
        <v>9535</v>
      </c>
      <c r="F80" s="32">
        <v>9535</v>
      </c>
      <c r="G80" s="32">
        <v>16200</v>
      </c>
      <c r="H80" s="32" t="s">
        <v>364</v>
      </c>
      <c r="I80" s="32" t="s">
        <v>364</v>
      </c>
      <c r="J80" s="28"/>
      <c r="L80" s="28" t="s">
        <v>682</v>
      </c>
      <c r="M80" s="28" t="s">
        <v>564</v>
      </c>
      <c r="N80" s="28">
        <v>90</v>
      </c>
      <c r="O80" s="34">
        <v>6300</v>
      </c>
      <c r="P80" s="34">
        <v>6300</v>
      </c>
      <c r="Q80" s="34">
        <v>6300</v>
      </c>
      <c r="R80" s="34">
        <v>9600</v>
      </c>
      <c r="S80" s="34">
        <v>10300</v>
      </c>
      <c r="T80" s="34">
        <v>9600</v>
      </c>
      <c r="U80" s="28"/>
    </row>
    <row r="81" spans="1:21" x14ac:dyDescent="0.35">
      <c r="A81" s="28" t="s">
        <v>181</v>
      </c>
      <c r="B81" s="28" t="s">
        <v>331</v>
      </c>
      <c r="C81" s="28">
        <v>120</v>
      </c>
      <c r="D81" s="32">
        <v>9535</v>
      </c>
      <c r="E81" s="32">
        <v>9535</v>
      </c>
      <c r="F81" s="32">
        <v>9535</v>
      </c>
      <c r="G81" s="32">
        <v>17200</v>
      </c>
      <c r="H81" s="32" t="s">
        <v>364</v>
      </c>
      <c r="I81" s="32" t="s">
        <v>364</v>
      </c>
      <c r="J81" s="28"/>
      <c r="L81" s="28" t="s">
        <v>722</v>
      </c>
      <c r="M81" s="28" t="s">
        <v>863</v>
      </c>
      <c r="N81" s="28">
        <v>60</v>
      </c>
      <c r="O81" s="34">
        <v>3630</v>
      </c>
      <c r="P81" s="34" t="s">
        <v>364</v>
      </c>
      <c r="Q81" s="34" t="s">
        <v>364</v>
      </c>
      <c r="R81" s="34">
        <v>3630</v>
      </c>
      <c r="S81" s="34" t="s">
        <v>364</v>
      </c>
      <c r="T81" s="34" t="s">
        <v>364</v>
      </c>
      <c r="U81" s="28"/>
    </row>
    <row r="82" spans="1:21" x14ac:dyDescent="0.35">
      <c r="A82" s="28" t="s">
        <v>67</v>
      </c>
      <c r="B82" s="28" t="s">
        <v>222</v>
      </c>
      <c r="C82" s="28">
        <v>120</v>
      </c>
      <c r="D82" s="32">
        <v>9535</v>
      </c>
      <c r="E82" s="32">
        <v>9535</v>
      </c>
      <c r="F82" s="32">
        <v>9535</v>
      </c>
      <c r="G82" s="32">
        <v>19200</v>
      </c>
      <c r="H82" s="32">
        <v>19200</v>
      </c>
      <c r="I82" s="32">
        <v>19200</v>
      </c>
      <c r="J82" s="28"/>
      <c r="L82" s="28" t="s">
        <v>722</v>
      </c>
      <c r="M82" s="28" t="s">
        <v>864</v>
      </c>
      <c r="N82" s="28">
        <v>120</v>
      </c>
      <c r="O82" s="34">
        <v>7270</v>
      </c>
      <c r="P82" s="34" t="s">
        <v>364</v>
      </c>
      <c r="Q82" s="34" t="s">
        <v>364</v>
      </c>
      <c r="R82" s="34">
        <v>7270</v>
      </c>
      <c r="S82" s="34" t="s">
        <v>364</v>
      </c>
      <c r="T82" s="34" t="s">
        <v>364</v>
      </c>
      <c r="U82" s="28"/>
    </row>
    <row r="83" spans="1:21" x14ac:dyDescent="0.35">
      <c r="A83" s="28" t="s">
        <v>59</v>
      </c>
      <c r="B83" s="28" t="s">
        <v>214</v>
      </c>
      <c r="C83" s="28">
        <v>120</v>
      </c>
      <c r="D83" s="32">
        <v>9535</v>
      </c>
      <c r="E83" s="32">
        <v>9535</v>
      </c>
      <c r="F83" s="32">
        <v>9535</v>
      </c>
      <c r="G83" s="32">
        <v>19200</v>
      </c>
      <c r="H83" s="32">
        <v>19200</v>
      </c>
      <c r="I83" s="32">
        <v>19200</v>
      </c>
      <c r="J83" s="28"/>
      <c r="L83" s="28" t="s">
        <v>850</v>
      </c>
      <c r="M83" s="28" t="s">
        <v>518</v>
      </c>
      <c r="N83" s="28">
        <v>90</v>
      </c>
      <c r="O83" s="34">
        <v>5450</v>
      </c>
      <c r="P83" s="34">
        <v>5450</v>
      </c>
      <c r="Q83" s="34">
        <v>5450</v>
      </c>
      <c r="R83" s="34">
        <v>9600</v>
      </c>
      <c r="S83" s="34">
        <v>9600</v>
      </c>
      <c r="T83" s="34">
        <v>9600</v>
      </c>
      <c r="U83" s="28"/>
    </row>
    <row r="84" spans="1:21" x14ac:dyDescent="0.35">
      <c r="A84" s="28" t="s">
        <v>61</v>
      </c>
      <c r="B84" s="28" t="s">
        <v>216</v>
      </c>
      <c r="C84" s="28">
        <v>120</v>
      </c>
      <c r="D84" s="32">
        <v>9535</v>
      </c>
      <c r="E84" s="32">
        <v>9535</v>
      </c>
      <c r="F84" s="32">
        <v>9535</v>
      </c>
      <c r="G84" s="32">
        <v>19200</v>
      </c>
      <c r="H84" s="32">
        <v>19200</v>
      </c>
      <c r="I84" s="32">
        <v>19200</v>
      </c>
      <c r="J84" s="28"/>
      <c r="L84" s="28" t="s">
        <v>736</v>
      </c>
      <c r="M84" s="28" t="s">
        <v>859</v>
      </c>
      <c r="N84" s="28">
        <v>60</v>
      </c>
      <c r="O84" s="34">
        <v>3130</v>
      </c>
      <c r="P84" s="34">
        <v>3130</v>
      </c>
      <c r="Q84" s="34" t="s">
        <v>364</v>
      </c>
      <c r="R84" s="34">
        <v>5730</v>
      </c>
      <c r="S84" s="34">
        <v>5730</v>
      </c>
      <c r="T84" s="34" t="s">
        <v>364</v>
      </c>
      <c r="U84" s="28"/>
    </row>
    <row r="85" spans="1:21" x14ac:dyDescent="0.35">
      <c r="A85" s="28" t="s">
        <v>187</v>
      </c>
      <c r="B85" s="28" t="s">
        <v>337</v>
      </c>
      <c r="C85" s="28">
        <v>120</v>
      </c>
      <c r="D85" s="32">
        <v>9535</v>
      </c>
      <c r="E85" s="32">
        <v>9535</v>
      </c>
      <c r="F85" s="32">
        <v>9535</v>
      </c>
      <c r="G85" s="32">
        <v>19200</v>
      </c>
      <c r="H85" s="32">
        <v>19200</v>
      </c>
      <c r="I85" s="32">
        <v>19200</v>
      </c>
      <c r="J85" s="28"/>
      <c r="L85" s="28" t="s">
        <v>736</v>
      </c>
      <c r="M85" s="28" t="s">
        <v>860</v>
      </c>
      <c r="N85" s="28">
        <v>120</v>
      </c>
      <c r="O85" s="34">
        <v>6270</v>
      </c>
      <c r="P85" s="34">
        <v>6270</v>
      </c>
      <c r="Q85" s="34" t="s">
        <v>364</v>
      </c>
      <c r="R85" s="34">
        <v>11470</v>
      </c>
      <c r="S85" s="34">
        <v>11470</v>
      </c>
      <c r="T85" s="34" t="s">
        <v>364</v>
      </c>
      <c r="U85" s="28"/>
    </row>
    <row r="86" spans="1:21" x14ac:dyDescent="0.35">
      <c r="A86" s="28" t="s">
        <v>130</v>
      </c>
      <c r="B86" s="28" t="s">
        <v>283</v>
      </c>
      <c r="C86" s="28">
        <v>120</v>
      </c>
      <c r="D86" s="32">
        <v>9535</v>
      </c>
      <c r="E86" s="32">
        <v>9535</v>
      </c>
      <c r="F86" s="32">
        <v>9535</v>
      </c>
      <c r="G86" s="32">
        <v>19200</v>
      </c>
      <c r="H86" s="32">
        <v>19200</v>
      </c>
      <c r="I86" s="32">
        <v>19200</v>
      </c>
      <c r="J86" s="28"/>
      <c r="L86" s="28" t="s">
        <v>632</v>
      </c>
      <c r="M86" s="28" t="s">
        <v>830</v>
      </c>
      <c r="N86" s="28">
        <v>60</v>
      </c>
      <c r="O86" s="34">
        <v>3630</v>
      </c>
      <c r="P86" s="34">
        <v>3630</v>
      </c>
      <c r="Q86" s="34">
        <v>3630</v>
      </c>
      <c r="R86" s="34">
        <v>5970</v>
      </c>
      <c r="S86" s="34">
        <v>5970</v>
      </c>
      <c r="T86" s="34">
        <v>5970</v>
      </c>
      <c r="U86" s="28"/>
    </row>
    <row r="87" spans="1:21" x14ac:dyDescent="0.35">
      <c r="A87" s="28" t="s">
        <v>133</v>
      </c>
      <c r="B87" s="28" t="s">
        <v>286</v>
      </c>
      <c r="C87" s="28">
        <v>120</v>
      </c>
      <c r="D87" s="32">
        <v>9535</v>
      </c>
      <c r="E87" s="32">
        <v>9535</v>
      </c>
      <c r="F87" s="32">
        <v>9535</v>
      </c>
      <c r="G87" s="32">
        <v>17200</v>
      </c>
      <c r="H87" s="32">
        <v>17200</v>
      </c>
      <c r="I87" s="32">
        <v>17000</v>
      </c>
      <c r="J87" s="28"/>
      <c r="L87" s="28" t="s">
        <v>632</v>
      </c>
      <c r="M87" s="28" t="s">
        <v>831</v>
      </c>
      <c r="N87" s="28">
        <v>120</v>
      </c>
      <c r="O87" s="34">
        <v>7270</v>
      </c>
      <c r="P87" s="34">
        <v>7270</v>
      </c>
      <c r="Q87" s="34">
        <v>7270</v>
      </c>
      <c r="R87" s="34">
        <v>11930</v>
      </c>
      <c r="S87" s="34">
        <v>11930</v>
      </c>
      <c r="T87" s="34">
        <v>11930</v>
      </c>
      <c r="U87" s="28"/>
    </row>
    <row r="88" spans="1:21" x14ac:dyDescent="0.35">
      <c r="A88" s="28" t="s">
        <v>799</v>
      </c>
      <c r="B88" s="28" t="s">
        <v>815</v>
      </c>
      <c r="C88" s="28">
        <v>120</v>
      </c>
      <c r="D88" s="32">
        <v>9535</v>
      </c>
      <c r="E88" s="32">
        <v>9535</v>
      </c>
      <c r="F88" s="32">
        <v>9535</v>
      </c>
      <c r="G88" s="32">
        <v>19200</v>
      </c>
      <c r="H88" s="32">
        <v>19200</v>
      </c>
      <c r="I88" s="32">
        <v>19200</v>
      </c>
      <c r="J88" s="28"/>
      <c r="L88" s="28" t="s">
        <v>642</v>
      </c>
      <c r="M88" s="28" t="s">
        <v>525</v>
      </c>
      <c r="N88" s="28">
        <v>60</v>
      </c>
      <c r="O88" s="34">
        <v>3630</v>
      </c>
      <c r="P88" s="34">
        <v>3630</v>
      </c>
      <c r="Q88" s="34">
        <v>3630</v>
      </c>
      <c r="R88" s="34">
        <v>6400</v>
      </c>
      <c r="S88" s="34">
        <v>6400</v>
      </c>
      <c r="T88" s="34">
        <v>6400</v>
      </c>
      <c r="U88" s="28"/>
    </row>
    <row r="89" spans="1:21" x14ac:dyDescent="0.35">
      <c r="A89" s="28" t="s">
        <v>137</v>
      </c>
      <c r="B89" s="28" t="s">
        <v>290</v>
      </c>
      <c r="C89" s="28">
        <v>120</v>
      </c>
      <c r="D89" s="32">
        <v>9535</v>
      </c>
      <c r="E89" s="32">
        <v>9535</v>
      </c>
      <c r="F89" s="32">
        <v>9535</v>
      </c>
      <c r="G89" s="32">
        <v>17900</v>
      </c>
      <c r="H89" s="32">
        <v>17900</v>
      </c>
      <c r="I89" s="32">
        <v>17900</v>
      </c>
      <c r="J89" s="28"/>
      <c r="L89" s="28" t="s">
        <v>851</v>
      </c>
      <c r="M89" s="28" t="s">
        <v>597</v>
      </c>
      <c r="N89" s="28">
        <v>90</v>
      </c>
      <c r="O89" s="34">
        <v>5450</v>
      </c>
      <c r="P89" s="34">
        <v>4700</v>
      </c>
      <c r="Q89" s="34">
        <v>4700</v>
      </c>
      <c r="R89" s="34">
        <v>9600</v>
      </c>
      <c r="S89" s="34">
        <v>9600</v>
      </c>
      <c r="T89" s="34">
        <v>9600</v>
      </c>
      <c r="U89" s="28"/>
    </row>
    <row r="90" spans="1:21" x14ac:dyDescent="0.35">
      <c r="A90" s="28" t="s">
        <v>176</v>
      </c>
      <c r="B90" s="28" t="s">
        <v>326</v>
      </c>
      <c r="C90" s="28">
        <v>120</v>
      </c>
      <c r="D90" s="32">
        <v>9535</v>
      </c>
      <c r="E90" s="32">
        <v>9535</v>
      </c>
      <c r="F90" s="32">
        <v>9535</v>
      </c>
      <c r="G90" s="32">
        <v>17900</v>
      </c>
      <c r="H90" s="32">
        <v>17900</v>
      </c>
      <c r="I90" s="32">
        <v>17900</v>
      </c>
      <c r="J90" s="28"/>
      <c r="L90" s="28" t="s">
        <v>726</v>
      </c>
      <c r="M90" s="28" t="s">
        <v>604</v>
      </c>
      <c r="N90" s="28">
        <v>90</v>
      </c>
      <c r="O90" s="34">
        <v>5450</v>
      </c>
      <c r="P90" s="34">
        <v>5450</v>
      </c>
      <c r="Q90" s="34">
        <v>5450</v>
      </c>
      <c r="R90" s="34">
        <v>8600</v>
      </c>
      <c r="S90" s="34">
        <v>8600</v>
      </c>
      <c r="T90" s="34" t="s">
        <v>364</v>
      </c>
      <c r="U90" s="28"/>
    </row>
    <row r="91" spans="1:21" x14ac:dyDescent="0.35">
      <c r="A91" s="28" t="s">
        <v>90</v>
      </c>
      <c r="B91" s="28" t="s">
        <v>244</v>
      </c>
      <c r="C91" s="28">
        <v>120</v>
      </c>
      <c r="D91" s="32">
        <v>9535</v>
      </c>
      <c r="E91" s="32">
        <v>9535</v>
      </c>
      <c r="F91" s="32">
        <v>9535</v>
      </c>
      <c r="G91" s="32">
        <v>17900</v>
      </c>
      <c r="H91" s="32">
        <v>17900</v>
      </c>
      <c r="I91" s="32">
        <v>17900</v>
      </c>
      <c r="J91" s="28"/>
      <c r="L91" s="28" t="s">
        <v>732</v>
      </c>
      <c r="M91" s="28" t="s">
        <v>767</v>
      </c>
      <c r="N91" s="28">
        <v>90</v>
      </c>
      <c r="O91" s="34">
        <v>4700</v>
      </c>
      <c r="P91" s="34">
        <v>4700</v>
      </c>
      <c r="Q91" s="34">
        <v>4700</v>
      </c>
      <c r="R91" s="34">
        <v>4700</v>
      </c>
      <c r="S91" s="34">
        <v>4700</v>
      </c>
      <c r="T91" s="34">
        <v>4700</v>
      </c>
      <c r="U91" s="28"/>
    </row>
    <row r="92" spans="1:21" x14ac:dyDescent="0.35">
      <c r="A92" s="28" t="s">
        <v>193</v>
      </c>
      <c r="B92" s="28" t="s">
        <v>342</v>
      </c>
      <c r="C92" s="28">
        <v>120</v>
      </c>
      <c r="D92" s="32" t="s">
        <v>364</v>
      </c>
      <c r="E92" s="32" t="s">
        <v>364</v>
      </c>
      <c r="F92" s="32" t="s">
        <v>364</v>
      </c>
      <c r="G92" s="32" t="s">
        <v>364</v>
      </c>
      <c r="H92" s="32" t="s">
        <v>364</v>
      </c>
      <c r="I92" s="32" t="s">
        <v>364</v>
      </c>
      <c r="J92" s="28"/>
      <c r="L92" s="28" t="s">
        <v>656</v>
      </c>
      <c r="M92" s="28" t="s">
        <v>535</v>
      </c>
      <c r="N92" s="28">
        <v>90</v>
      </c>
      <c r="O92" s="34">
        <v>4700</v>
      </c>
      <c r="P92" s="34">
        <v>4700</v>
      </c>
      <c r="Q92" s="34">
        <v>4700</v>
      </c>
      <c r="R92" s="34">
        <v>8950</v>
      </c>
      <c r="S92" s="34">
        <v>8950</v>
      </c>
      <c r="T92" s="34">
        <v>8950</v>
      </c>
      <c r="U92" s="28"/>
    </row>
    <row r="93" spans="1:21" x14ac:dyDescent="0.35">
      <c r="A93" s="28" t="s">
        <v>52</v>
      </c>
      <c r="B93" s="28" t="s">
        <v>207</v>
      </c>
      <c r="C93" s="28">
        <v>120</v>
      </c>
      <c r="D93" s="32">
        <v>9535</v>
      </c>
      <c r="E93" s="32">
        <v>9535</v>
      </c>
      <c r="F93" s="32">
        <v>9535</v>
      </c>
      <c r="G93" s="32">
        <v>19200</v>
      </c>
      <c r="H93" s="32">
        <v>19200</v>
      </c>
      <c r="I93" s="32">
        <v>19200</v>
      </c>
      <c r="J93" s="28"/>
      <c r="L93" s="28" t="s">
        <v>706</v>
      </c>
      <c r="M93" s="28" t="s">
        <v>585</v>
      </c>
      <c r="N93" s="28">
        <v>60</v>
      </c>
      <c r="O93" s="34">
        <v>3630</v>
      </c>
      <c r="P93" s="34">
        <v>3130</v>
      </c>
      <c r="Q93" s="34">
        <v>3130</v>
      </c>
      <c r="R93" s="34">
        <v>6400</v>
      </c>
      <c r="S93" s="34">
        <v>6400</v>
      </c>
      <c r="T93" s="34">
        <v>6400</v>
      </c>
      <c r="U93" s="28"/>
    </row>
    <row r="94" spans="1:21" x14ac:dyDescent="0.35">
      <c r="A94" s="28" t="s">
        <v>68</v>
      </c>
      <c r="B94" s="28" t="s">
        <v>223</v>
      </c>
      <c r="C94" s="28">
        <v>120</v>
      </c>
      <c r="D94" s="32">
        <v>9535</v>
      </c>
      <c r="E94" s="32">
        <v>9535</v>
      </c>
      <c r="F94" s="32">
        <v>9535</v>
      </c>
      <c r="G94" s="32">
        <v>19200</v>
      </c>
      <c r="H94" s="32">
        <v>19200</v>
      </c>
      <c r="I94" s="32">
        <v>19200</v>
      </c>
      <c r="J94" s="28"/>
      <c r="L94" s="28" t="s">
        <v>738</v>
      </c>
      <c r="M94" s="28" t="s">
        <v>769</v>
      </c>
      <c r="N94" s="28">
        <v>90</v>
      </c>
      <c r="O94" s="34">
        <v>4700</v>
      </c>
      <c r="P94" s="34">
        <v>4700</v>
      </c>
      <c r="Q94" s="34">
        <v>4700</v>
      </c>
      <c r="R94" s="34">
        <v>4700</v>
      </c>
      <c r="S94" s="34">
        <v>4700</v>
      </c>
      <c r="T94" s="34">
        <v>4700</v>
      </c>
      <c r="U94" s="28"/>
    </row>
    <row r="95" spans="1:21" x14ac:dyDescent="0.35">
      <c r="A95" s="28" t="s">
        <v>188</v>
      </c>
      <c r="B95" s="28" t="s">
        <v>338</v>
      </c>
      <c r="C95" s="28">
        <v>120</v>
      </c>
      <c r="D95" s="32">
        <v>9535</v>
      </c>
      <c r="E95" s="32">
        <v>9535</v>
      </c>
      <c r="F95" s="32">
        <v>9535</v>
      </c>
      <c r="G95" s="32">
        <v>19200</v>
      </c>
      <c r="H95" s="32">
        <v>19200</v>
      </c>
      <c r="I95" s="32">
        <v>19200</v>
      </c>
      <c r="J95" s="28"/>
      <c r="L95" s="28" t="s">
        <v>730</v>
      </c>
      <c r="M95" s="28" t="s">
        <v>607</v>
      </c>
      <c r="N95" s="28">
        <v>90</v>
      </c>
      <c r="O95" s="34">
        <v>5450</v>
      </c>
      <c r="P95" s="34">
        <v>5450</v>
      </c>
      <c r="Q95" s="34">
        <v>5450</v>
      </c>
      <c r="R95" s="34">
        <v>8600</v>
      </c>
      <c r="S95" s="34">
        <v>8600</v>
      </c>
      <c r="T95" s="34" t="s">
        <v>364</v>
      </c>
      <c r="U95" s="28"/>
    </row>
    <row r="96" spans="1:21" x14ac:dyDescent="0.35">
      <c r="A96" s="28" t="s">
        <v>170</v>
      </c>
      <c r="B96" s="28" t="s">
        <v>367</v>
      </c>
      <c r="C96" s="28">
        <v>120</v>
      </c>
      <c r="D96" s="32">
        <v>9535</v>
      </c>
      <c r="E96" s="32">
        <v>9535</v>
      </c>
      <c r="F96" s="32">
        <v>9535</v>
      </c>
      <c r="G96" s="32">
        <v>17200</v>
      </c>
      <c r="H96" s="32">
        <v>17200</v>
      </c>
      <c r="I96" s="32">
        <v>17000</v>
      </c>
      <c r="J96" s="28"/>
      <c r="L96" s="28" t="s">
        <v>686</v>
      </c>
      <c r="M96" s="28" t="s">
        <v>567</v>
      </c>
      <c r="N96" s="28">
        <v>90</v>
      </c>
      <c r="O96" s="34">
        <v>5450</v>
      </c>
      <c r="P96" s="34">
        <v>4700</v>
      </c>
      <c r="Q96" s="34">
        <v>4700</v>
      </c>
      <c r="R96" s="34">
        <v>9600</v>
      </c>
      <c r="S96" s="34">
        <v>9600</v>
      </c>
      <c r="T96" s="34">
        <v>9600</v>
      </c>
      <c r="U96" s="28"/>
    </row>
    <row r="97" spans="1:21" x14ac:dyDescent="0.35">
      <c r="A97" s="28" t="s">
        <v>170</v>
      </c>
      <c r="B97" s="28" t="s">
        <v>369</v>
      </c>
      <c r="C97" s="28">
        <v>120</v>
      </c>
      <c r="D97" s="32" t="s">
        <v>364</v>
      </c>
      <c r="E97" s="32" t="s">
        <v>364</v>
      </c>
      <c r="F97" s="32" t="s">
        <v>364</v>
      </c>
      <c r="G97" s="32" t="s">
        <v>364</v>
      </c>
      <c r="H97" s="32" t="s">
        <v>364</v>
      </c>
      <c r="I97" s="32" t="s">
        <v>364</v>
      </c>
      <c r="J97" s="28"/>
      <c r="L97" s="28" t="s">
        <v>701</v>
      </c>
      <c r="M97" s="28" t="s">
        <v>579</v>
      </c>
      <c r="N97" s="28">
        <v>90</v>
      </c>
      <c r="O97" s="34">
        <v>6300</v>
      </c>
      <c r="P97" s="34">
        <v>6300</v>
      </c>
      <c r="Q97" s="34">
        <v>5450</v>
      </c>
      <c r="R97" s="34">
        <v>8950</v>
      </c>
      <c r="S97" s="34">
        <v>8950</v>
      </c>
      <c r="T97" s="34">
        <v>8950</v>
      </c>
      <c r="U97" s="28"/>
    </row>
    <row r="98" spans="1:21" x14ac:dyDescent="0.35">
      <c r="A98" s="28" t="s">
        <v>198</v>
      </c>
      <c r="B98" s="28" t="s">
        <v>346</v>
      </c>
      <c r="C98" s="28">
        <v>120</v>
      </c>
      <c r="D98" s="32">
        <v>9535</v>
      </c>
      <c r="E98" s="32">
        <v>9535</v>
      </c>
      <c r="F98" s="32">
        <v>9535</v>
      </c>
      <c r="G98" s="32">
        <v>17900</v>
      </c>
      <c r="H98" s="32">
        <v>17900</v>
      </c>
      <c r="I98" s="32">
        <v>17900</v>
      </c>
      <c r="J98" s="28"/>
      <c r="L98" s="28" t="s">
        <v>727</v>
      </c>
      <c r="M98" s="28" t="s">
        <v>605</v>
      </c>
      <c r="N98" s="28">
        <v>90</v>
      </c>
      <c r="O98" s="34">
        <v>5450</v>
      </c>
      <c r="P98" s="34">
        <v>5450</v>
      </c>
      <c r="Q98" s="34">
        <v>5450</v>
      </c>
      <c r="R98" s="34">
        <v>8600</v>
      </c>
      <c r="S98" s="34">
        <v>8600</v>
      </c>
      <c r="T98" s="34" t="s">
        <v>364</v>
      </c>
      <c r="U98" s="28"/>
    </row>
    <row r="99" spans="1:21" x14ac:dyDescent="0.35">
      <c r="A99" s="28" t="s">
        <v>143</v>
      </c>
      <c r="B99" s="28" t="s">
        <v>296</v>
      </c>
      <c r="C99" s="28">
        <v>120</v>
      </c>
      <c r="D99" s="32">
        <v>9535</v>
      </c>
      <c r="E99" s="32">
        <v>9535</v>
      </c>
      <c r="F99" s="32">
        <v>9535</v>
      </c>
      <c r="G99" s="32">
        <v>17900</v>
      </c>
      <c r="H99" s="32">
        <v>17900</v>
      </c>
      <c r="I99" s="32">
        <v>17900</v>
      </c>
      <c r="J99" s="28"/>
      <c r="L99" s="28" t="s">
        <v>728</v>
      </c>
      <c r="M99" s="28" t="s">
        <v>766</v>
      </c>
      <c r="N99" s="28">
        <v>90</v>
      </c>
      <c r="O99" s="34">
        <v>4700</v>
      </c>
      <c r="P99" s="34">
        <v>4700</v>
      </c>
      <c r="Q99" s="34">
        <v>4700</v>
      </c>
      <c r="R99" s="34">
        <v>4700</v>
      </c>
      <c r="S99" s="34">
        <v>4700</v>
      </c>
      <c r="T99" s="34">
        <v>4700</v>
      </c>
      <c r="U99" s="28"/>
    </row>
    <row r="100" spans="1:21" x14ac:dyDescent="0.35">
      <c r="A100" s="28" t="s">
        <v>793</v>
      </c>
      <c r="B100" s="28" t="s">
        <v>809</v>
      </c>
      <c r="C100" s="28">
        <v>120</v>
      </c>
      <c r="D100" s="32">
        <v>9535</v>
      </c>
      <c r="E100" s="32">
        <v>9535</v>
      </c>
      <c r="F100" s="32">
        <v>9535</v>
      </c>
      <c r="G100" s="32">
        <v>17900</v>
      </c>
      <c r="H100" s="32">
        <v>17900</v>
      </c>
      <c r="I100" s="32">
        <v>17900</v>
      </c>
      <c r="J100" s="28"/>
      <c r="L100" s="28" t="s">
        <v>685</v>
      </c>
      <c r="M100" s="28" t="s">
        <v>832</v>
      </c>
      <c r="N100" s="28">
        <v>60</v>
      </c>
      <c r="O100" s="34">
        <v>4200</v>
      </c>
      <c r="P100" s="34">
        <v>4200</v>
      </c>
      <c r="Q100" s="34">
        <v>4200</v>
      </c>
      <c r="R100" s="34">
        <v>6400</v>
      </c>
      <c r="S100" s="34">
        <v>6400</v>
      </c>
      <c r="T100" s="34">
        <v>6400</v>
      </c>
      <c r="U100" s="28"/>
    </row>
    <row r="101" spans="1:21" x14ac:dyDescent="0.35">
      <c r="A101" s="28" t="s">
        <v>201</v>
      </c>
      <c r="B101" s="28" t="s">
        <v>352</v>
      </c>
      <c r="C101" s="28">
        <v>120</v>
      </c>
      <c r="D101" s="32" t="s">
        <v>364</v>
      </c>
      <c r="E101" s="32" t="s">
        <v>364</v>
      </c>
      <c r="F101" s="32" t="s">
        <v>364</v>
      </c>
      <c r="G101" s="32" t="s">
        <v>364</v>
      </c>
      <c r="H101" s="32" t="s">
        <v>364</v>
      </c>
      <c r="I101" s="32" t="s">
        <v>364</v>
      </c>
      <c r="J101" s="28"/>
      <c r="L101" s="28" t="s">
        <v>685</v>
      </c>
      <c r="M101" s="28" t="s">
        <v>833</v>
      </c>
      <c r="N101" s="28">
        <v>120</v>
      </c>
      <c r="O101" s="34">
        <v>8400</v>
      </c>
      <c r="P101" s="34">
        <v>8400</v>
      </c>
      <c r="Q101" s="34">
        <v>8400</v>
      </c>
      <c r="R101" s="34">
        <v>12800</v>
      </c>
      <c r="S101" s="34">
        <v>12800</v>
      </c>
      <c r="T101" s="34">
        <v>12800</v>
      </c>
      <c r="U101" s="28"/>
    </row>
    <row r="102" spans="1:21" x14ac:dyDescent="0.35">
      <c r="A102" s="28" t="s">
        <v>140</v>
      </c>
      <c r="B102" s="28" t="s">
        <v>293</v>
      </c>
      <c r="C102" s="28">
        <v>120</v>
      </c>
      <c r="D102" s="32">
        <v>9535</v>
      </c>
      <c r="E102" s="32">
        <v>9535</v>
      </c>
      <c r="F102" s="32">
        <v>9535</v>
      </c>
      <c r="G102" s="32">
        <v>17200</v>
      </c>
      <c r="H102" s="32">
        <v>17200</v>
      </c>
      <c r="I102" s="32">
        <v>17000</v>
      </c>
      <c r="J102" s="28"/>
      <c r="L102" s="28" t="s">
        <v>669</v>
      </c>
      <c r="M102" s="28" t="s">
        <v>549</v>
      </c>
      <c r="N102" s="28">
        <v>90</v>
      </c>
      <c r="O102" s="34">
        <v>5450</v>
      </c>
      <c r="P102" s="34">
        <v>5450</v>
      </c>
      <c r="Q102" s="34">
        <v>5450</v>
      </c>
      <c r="R102" s="34">
        <v>8950</v>
      </c>
      <c r="S102" s="34">
        <v>8600</v>
      </c>
      <c r="T102" s="34" t="s">
        <v>364</v>
      </c>
      <c r="U102" s="28"/>
    </row>
    <row r="103" spans="1:21" x14ac:dyDescent="0.35">
      <c r="A103" s="28" t="s">
        <v>202</v>
      </c>
      <c r="B103" s="28" t="s">
        <v>355</v>
      </c>
      <c r="C103" s="28">
        <v>120</v>
      </c>
      <c r="D103" s="32" t="s">
        <v>364</v>
      </c>
      <c r="E103" s="32" t="s">
        <v>364</v>
      </c>
      <c r="F103" s="32" t="s">
        <v>364</v>
      </c>
      <c r="G103" s="32" t="s">
        <v>364</v>
      </c>
      <c r="H103" s="32" t="s">
        <v>364</v>
      </c>
      <c r="I103" s="32" t="s">
        <v>364</v>
      </c>
      <c r="J103" s="28"/>
      <c r="L103" s="28" t="s">
        <v>671</v>
      </c>
      <c r="M103" s="28" t="s">
        <v>752</v>
      </c>
      <c r="N103" s="28">
        <v>90</v>
      </c>
      <c r="O103" s="34">
        <v>4700</v>
      </c>
      <c r="P103" s="34">
        <v>4700</v>
      </c>
      <c r="Q103" s="34">
        <v>4700</v>
      </c>
      <c r="R103" s="34">
        <v>4700</v>
      </c>
      <c r="S103" s="34">
        <v>4700</v>
      </c>
      <c r="T103" s="34">
        <v>4700</v>
      </c>
      <c r="U103" s="28"/>
    </row>
    <row r="104" spans="1:21" x14ac:dyDescent="0.35">
      <c r="A104" s="28" t="s">
        <v>203</v>
      </c>
      <c r="B104" s="28" t="s">
        <v>356</v>
      </c>
      <c r="C104" s="28">
        <v>120</v>
      </c>
      <c r="D104" s="32" t="s">
        <v>364</v>
      </c>
      <c r="E104" s="32" t="s">
        <v>364</v>
      </c>
      <c r="F104" s="32" t="s">
        <v>364</v>
      </c>
      <c r="G104" s="32" t="s">
        <v>364</v>
      </c>
      <c r="H104" s="32" t="s">
        <v>364</v>
      </c>
      <c r="I104" s="32" t="s">
        <v>364</v>
      </c>
      <c r="J104" s="28"/>
      <c r="L104" s="28" t="s">
        <v>698</v>
      </c>
      <c r="M104" s="28" t="s">
        <v>576</v>
      </c>
      <c r="N104" s="28">
        <v>60</v>
      </c>
      <c r="O104" s="34">
        <v>3630</v>
      </c>
      <c r="P104" s="34">
        <v>3630</v>
      </c>
      <c r="Q104" s="34">
        <v>3630</v>
      </c>
      <c r="R104" s="34">
        <v>6400</v>
      </c>
      <c r="S104" s="34">
        <v>6400</v>
      </c>
      <c r="T104" s="34">
        <v>6400</v>
      </c>
      <c r="U104" s="28"/>
    </row>
    <row r="105" spans="1:21" x14ac:dyDescent="0.35">
      <c r="A105" s="28" t="s">
        <v>145</v>
      </c>
      <c r="B105" s="28" t="s">
        <v>298</v>
      </c>
      <c r="C105" s="28">
        <v>120</v>
      </c>
      <c r="D105" s="32">
        <v>9535</v>
      </c>
      <c r="E105" s="32">
        <v>9535</v>
      </c>
      <c r="F105" s="32">
        <v>9535</v>
      </c>
      <c r="G105" s="32">
        <v>19200</v>
      </c>
      <c r="H105" s="32">
        <v>19200</v>
      </c>
      <c r="I105" s="32">
        <v>19200</v>
      </c>
      <c r="J105" s="28"/>
      <c r="L105" s="28" t="s">
        <v>673</v>
      </c>
      <c r="M105" s="28" t="s">
        <v>554</v>
      </c>
      <c r="N105" s="28">
        <v>60</v>
      </c>
      <c r="O105" s="34">
        <v>3630</v>
      </c>
      <c r="P105" s="34">
        <v>3630</v>
      </c>
      <c r="Q105" s="34">
        <v>3630</v>
      </c>
      <c r="R105" s="34">
        <v>6400</v>
      </c>
      <c r="S105" s="34">
        <v>6400</v>
      </c>
      <c r="T105" s="34">
        <v>6400</v>
      </c>
      <c r="U105" s="28"/>
    </row>
    <row r="106" spans="1:21" x14ac:dyDescent="0.35">
      <c r="A106" s="28" t="s">
        <v>136</v>
      </c>
      <c r="B106" s="28" t="s">
        <v>289</v>
      </c>
      <c r="C106" s="28">
        <v>120</v>
      </c>
      <c r="D106" s="32">
        <v>9535</v>
      </c>
      <c r="E106" s="32">
        <v>9535</v>
      </c>
      <c r="F106" s="32">
        <v>9535</v>
      </c>
      <c r="G106" s="32">
        <v>19200</v>
      </c>
      <c r="H106" s="32">
        <v>19200</v>
      </c>
      <c r="I106" s="32">
        <v>19200</v>
      </c>
      <c r="J106" s="28"/>
      <c r="L106" s="28" t="s">
        <v>649</v>
      </c>
      <c r="M106" s="28" t="s">
        <v>533</v>
      </c>
      <c r="N106" s="28">
        <v>90</v>
      </c>
      <c r="O106" s="34">
        <v>5450</v>
      </c>
      <c r="P106" s="34">
        <v>5450</v>
      </c>
      <c r="Q106" s="34">
        <v>5450</v>
      </c>
      <c r="R106" s="34">
        <v>9600</v>
      </c>
      <c r="S106" s="34">
        <v>9600</v>
      </c>
      <c r="T106" s="34">
        <v>9600</v>
      </c>
      <c r="U106" s="28"/>
    </row>
    <row r="107" spans="1:21" x14ac:dyDescent="0.35">
      <c r="A107" s="28" t="s">
        <v>147</v>
      </c>
      <c r="B107" s="28" t="s">
        <v>300</v>
      </c>
      <c r="C107" s="28">
        <v>120</v>
      </c>
      <c r="D107" s="32">
        <v>9535</v>
      </c>
      <c r="E107" s="32">
        <v>9535</v>
      </c>
      <c r="F107" s="32">
        <v>9535</v>
      </c>
      <c r="G107" s="32">
        <v>19200</v>
      </c>
      <c r="H107" s="32">
        <v>19200</v>
      </c>
      <c r="I107" s="32">
        <v>19200</v>
      </c>
      <c r="J107" s="28"/>
      <c r="L107" s="28" t="s">
        <v>696</v>
      </c>
      <c r="M107" s="28" t="s">
        <v>574</v>
      </c>
      <c r="N107" s="28">
        <v>60</v>
      </c>
      <c r="O107" s="34">
        <v>3630</v>
      </c>
      <c r="P107" s="34">
        <v>3630</v>
      </c>
      <c r="Q107" s="34">
        <v>3630</v>
      </c>
      <c r="R107" s="34">
        <v>6400</v>
      </c>
      <c r="S107" s="34">
        <v>6400</v>
      </c>
      <c r="T107" s="34">
        <v>6400</v>
      </c>
      <c r="U107" s="28"/>
    </row>
    <row r="108" spans="1:21" x14ac:dyDescent="0.35">
      <c r="A108" s="28" t="s">
        <v>95</v>
      </c>
      <c r="B108" s="28" t="s">
        <v>249</v>
      </c>
      <c r="C108" s="28">
        <v>120</v>
      </c>
      <c r="D108" s="32">
        <v>9535</v>
      </c>
      <c r="E108" s="32">
        <v>9535</v>
      </c>
      <c r="F108" s="32">
        <v>9535</v>
      </c>
      <c r="G108" s="32">
        <v>25400</v>
      </c>
      <c r="H108" s="32">
        <v>25400</v>
      </c>
      <c r="I108" s="32">
        <v>25400</v>
      </c>
      <c r="J108" s="28"/>
      <c r="L108" s="28" t="s">
        <v>719</v>
      </c>
      <c r="M108" s="28" t="s">
        <v>594</v>
      </c>
      <c r="N108" s="28">
        <v>90</v>
      </c>
      <c r="O108" s="34">
        <v>5450</v>
      </c>
      <c r="P108" s="34">
        <v>5450</v>
      </c>
      <c r="Q108" s="34">
        <v>5450</v>
      </c>
      <c r="R108" s="34">
        <v>9600</v>
      </c>
      <c r="S108" s="34">
        <v>9600</v>
      </c>
      <c r="T108" s="34">
        <v>9600</v>
      </c>
      <c r="U108" s="28"/>
    </row>
    <row r="109" spans="1:21" x14ac:dyDescent="0.35">
      <c r="A109" s="28" t="s">
        <v>141</v>
      </c>
      <c r="B109" s="28" t="s">
        <v>294</v>
      </c>
      <c r="C109" s="28">
        <v>120</v>
      </c>
      <c r="D109" s="32">
        <v>9535</v>
      </c>
      <c r="E109" s="32">
        <v>9535</v>
      </c>
      <c r="F109" s="32">
        <v>9535</v>
      </c>
      <c r="G109" s="32">
        <v>17900</v>
      </c>
      <c r="H109" s="32">
        <v>17900</v>
      </c>
      <c r="I109" s="32">
        <v>17900</v>
      </c>
      <c r="J109" s="28"/>
      <c r="L109" s="28" t="s">
        <v>648</v>
      </c>
      <c r="M109" s="28" t="s">
        <v>530</v>
      </c>
      <c r="N109" s="28">
        <v>60</v>
      </c>
      <c r="O109" s="34">
        <v>4200</v>
      </c>
      <c r="P109" s="34">
        <v>4200</v>
      </c>
      <c r="Q109" s="34">
        <v>4200</v>
      </c>
      <c r="R109" s="34">
        <v>6400</v>
      </c>
      <c r="S109" s="34">
        <v>6400</v>
      </c>
      <c r="T109" s="34">
        <v>6400</v>
      </c>
      <c r="U109" s="28"/>
    </row>
    <row r="110" spans="1:21" x14ac:dyDescent="0.35">
      <c r="A110" s="28" t="s">
        <v>184</v>
      </c>
      <c r="B110" s="28" t="s">
        <v>334</v>
      </c>
      <c r="C110" s="28">
        <v>120</v>
      </c>
      <c r="D110" s="32">
        <v>9535</v>
      </c>
      <c r="E110" s="32">
        <v>9535</v>
      </c>
      <c r="F110" s="32">
        <v>9535</v>
      </c>
      <c r="G110" s="32">
        <v>19200</v>
      </c>
      <c r="H110" s="32">
        <v>19200</v>
      </c>
      <c r="I110" s="32">
        <v>19200</v>
      </c>
      <c r="J110" s="28"/>
      <c r="L110" s="28" t="s">
        <v>692</v>
      </c>
      <c r="M110" s="28" t="s">
        <v>756</v>
      </c>
      <c r="N110" s="28">
        <v>90</v>
      </c>
      <c r="O110" s="34">
        <v>5450</v>
      </c>
      <c r="P110" s="34">
        <v>5450</v>
      </c>
      <c r="Q110" s="34">
        <v>5450</v>
      </c>
      <c r="R110" s="34">
        <v>5450</v>
      </c>
      <c r="S110" s="34">
        <v>5450</v>
      </c>
      <c r="T110" s="34">
        <v>5450</v>
      </c>
      <c r="U110" s="28"/>
    </row>
    <row r="111" spans="1:21" x14ac:dyDescent="0.35">
      <c r="A111" s="28" t="s">
        <v>69</v>
      </c>
      <c r="B111" s="28" t="s">
        <v>224</v>
      </c>
      <c r="C111" s="28">
        <v>120</v>
      </c>
      <c r="D111" s="32">
        <v>9535</v>
      </c>
      <c r="E111" s="32">
        <v>9535</v>
      </c>
      <c r="F111" s="32">
        <v>9535</v>
      </c>
      <c r="G111" s="32">
        <v>19200</v>
      </c>
      <c r="H111" s="32">
        <v>19200</v>
      </c>
      <c r="I111" s="32">
        <v>19200</v>
      </c>
      <c r="J111" s="28"/>
      <c r="L111" s="28" t="s">
        <v>660</v>
      </c>
      <c r="M111" s="28" t="s">
        <v>749</v>
      </c>
      <c r="N111" s="28">
        <v>60</v>
      </c>
      <c r="O111" s="34">
        <v>3630</v>
      </c>
      <c r="P111" s="34">
        <v>3630</v>
      </c>
      <c r="Q111" s="34">
        <v>3630</v>
      </c>
      <c r="R111" s="34">
        <v>3630</v>
      </c>
      <c r="S111" s="34">
        <v>3630</v>
      </c>
      <c r="T111" s="34">
        <v>3630</v>
      </c>
      <c r="U111" s="28"/>
    </row>
    <row r="112" spans="1:21" x14ac:dyDescent="0.35">
      <c r="A112" s="28" t="s">
        <v>171</v>
      </c>
      <c r="B112" s="28" t="s">
        <v>370</v>
      </c>
      <c r="C112" s="28">
        <v>120</v>
      </c>
      <c r="D112" s="32">
        <v>9535</v>
      </c>
      <c r="E112" s="32">
        <v>9535</v>
      </c>
      <c r="F112" s="32">
        <v>9535</v>
      </c>
      <c r="G112" s="32">
        <v>19200</v>
      </c>
      <c r="H112" s="32">
        <v>19200</v>
      </c>
      <c r="I112" s="32">
        <v>19200</v>
      </c>
      <c r="J112" s="28"/>
      <c r="L112" s="28" t="s">
        <v>729</v>
      </c>
      <c r="M112" s="28" t="s">
        <v>606</v>
      </c>
      <c r="N112" s="28">
        <v>90</v>
      </c>
      <c r="O112" s="34">
        <v>5450</v>
      </c>
      <c r="P112" s="34">
        <v>5450</v>
      </c>
      <c r="Q112" s="34" t="s">
        <v>364</v>
      </c>
      <c r="R112" s="34">
        <v>8600</v>
      </c>
      <c r="S112" s="34">
        <v>8600</v>
      </c>
      <c r="T112" s="34" t="s">
        <v>364</v>
      </c>
      <c r="U112" s="28"/>
    </row>
    <row r="113" spans="1:21" x14ac:dyDescent="0.35">
      <c r="A113" s="28" t="s">
        <v>171</v>
      </c>
      <c r="B113" s="28" t="s">
        <v>371</v>
      </c>
      <c r="C113" s="28">
        <v>120</v>
      </c>
      <c r="D113" s="32" t="s">
        <v>364</v>
      </c>
      <c r="E113" s="32" t="s">
        <v>364</v>
      </c>
      <c r="F113" s="32" t="s">
        <v>364</v>
      </c>
      <c r="G113" s="32" t="s">
        <v>364</v>
      </c>
      <c r="H113" s="32" t="s">
        <v>364</v>
      </c>
      <c r="I113" s="32" t="s">
        <v>364</v>
      </c>
      <c r="J113" s="28"/>
      <c r="L113" s="28" t="s">
        <v>640</v>
      </c>
      <c r="M113" s="28" t="s">
        <v>826</v>
      </c>
      <c r="N113" s="28">
        <v>60</v>
      </c>
      <c r="O113" s="34">
        <v>3630</v>
      </c>
      <c r="P113" s="34">
        <v>3630</v>
      </c>
      <c r="Q113" s="34">
        <v>3630</v>
      </c>
      <c r="R113" s="34">
        <v>6400</v>
      </c>
      <c r="S113" s="34">
        <v>6400</v>
      </c>
      <c r="T113" s="34">
        <v>6400</v>
      </c>
      <c r="U113" s="28"/>
    </row>
    <row r="114" spans="1:21" x14ac:dyDescent="0.35">
      <c r="A114" s="28" t="s">
        <v>103</v>
      </c>
      <c r="B114" s="28" t="s">
        <v>257</v>
      </c>
      <c r="C114" s="28">
        <v>120</v>
      </c>
      <c r="D114" s="32">
        <v>9535</v>
      </c>
      <c r="E114" s="32">
        <v>9535</v>
      </c>
      <c r="F114" s="32">
        <v>9535</v>
      </c>
      <c r="G114" s="32">
        <v>19200</v>
      </c>
      <c r="H114" s="32">
        <v>19200</v>
      </c>
      <c r="I114" s="32">
        <v>19200</v>
      </c>
      <c r="J114" s="28"/>
      <c r="L114" s="28" t="s">
        <v>640</v>
      </c>
      <c r="M114" s="28" t="s">
        <v>825</v>
      </c>
      <c r="N114" s="28">
        <v>120</v>
      </c>
      <c r="O114" s="34">
        <v>7270</v>
      </c>
      <c r="P114" s="34">
        <v>6930</v>
      </c>
      <c r="Q114" s="34">
        <v>6930</v>
      </c>
      <c r="R114" s="34">
        <v>12800</v>
      </c>
      <c r="S114" s="34">
        <v>12800</v>
      </c>
      <c r="T114" s="34">
        <v>12800</v>
      </c>
      <c r="U114" s="28"/>
    </row>
    <row r="115" spans="1:21" x14ac:dyDescent="0.35">
      <c r="A115" s="28" t="s">
        <v>93</v>
      </c>
      <c r="B115" s="28" t="s">
        <v>247</v>
      </c>
      <c r="C115" s="28">
        <v>120</v>
      </c>
      <c r="D115" s="32">
        <v>9535</v>
      </c>
      <c r="E115" s="32">
        <v>9535</v>
      </c>
      <c r="F115" s="32">
        <v>9535</v>
      </c>
      <c r="G115" s="32">
        <v>19200</v>
      </c>
      <c r="H115" s="32">
        <v>19200</v>
      </c>
      <c r="I115" s="32">
        <v>19200</v>
      </c>
      <c r="J115" s="28"/>
      <c r="L115" s="28" t="s">
        <v>636</v>
      </c>
      <c r="M115" s="28" t="s">
        <v>519</v>
      </c>
      <c r="N115" s="28">
        <v>90</v>
      </c>
      <c r="O115" s="34">
        <v>4700</v>
      </c>
      <c r="P115" s="34">
        <v>4700</v>
      </c>
      <c r="Q115" s="34">
        <v>4700</v>
      </c>
      <c r="R115" s="34">
        <v>8600</v>
      </c>
      <c r="S115" s="34">
        <v>8600</v>
      </c>
      <c r="T115" s="34">
        <v>8500</v>
      </c>
      <c r="U115" s="28"/>
    </row>
    <row r="116" spans="1:21" x14ac:dyDescent="0.35">
      <c r="A116" s="28" t="s">
        <v>800</v>
      </c>
      <c r="B116" s="28" t="s">
        <v>816</v>
      </c>
      <c r="C116" s="28">
        <v>120</v>
      </c>
      <c r="D116" s="32">
        <v>9535</v>
      </c>
      <c r="E116" s="32">
        <v>9535</v>
      </c>
      <c r="F116" s="32">
        <v>9535</v>
      </c>
      <c r="G116" s="32">
        <v>19200</v>
      </c>
      <c r="H116" s="32">
        <v>19200</v>
      </c>
      <c r="I116" s="32">
        <v>19200</v>
      </c>
      <c r="J116" s="28"/>
      <c r="L116" s="28" t="s">
        <v>657</v>
      </c>
      <c r="M116" s="28" t="s">
        <v>536</v>
      </c>
      <c r="N116" s="28">
        <v>90</v>
      </c>
      <c r="O116" s="34">
        <v>5450</v>
      </c>
      <c r="P116" s="34">
        <v>5450</v>
      </c>
      <c r="Q116" s="34">
        <v>5450</v>
      </c>
      <c r="R116" s="34">
        <v>9600</v>
      </c>
      <c r="S116" s="34">
        <v>9600</v>
      </c>
      <c r="T116" s="34">
        <v>9600</v>
      </c>
      <c r="U116" s="28"/>
    </row>
    <row r="117" spans="1:21" x14ac:dyDescent="0.35">
      <c r="A117" s="28" t="s">
        <v>163</v>
      </c>
      <c r="B117" s="28" t="s">
        <v>316</v>
      </c>
      <c r="C117" s="28">
        <v>120</v>
      </c>
      <c r="D117" s="32">
        <v>9535</v>
      </c>
      <c r="E117" s="32">
        <v>9535</v>
      </c>
      <c r="F117" s="32">
        <v>9535</v>
      </c>
      <c r="G117" s="32">
        <v>17200</v>
      </c>
      <c r="H117" s="32">
        <v>17200</v>
      </c>
      <c r="I117" s="32">
        <v>17000</v>
      </c>
      <c r="J117" s="28"/>
      <c r="L117" s="28" t="s">
        <v>691</v>
      </c>
      <c r="M117" s="28" t="s">
        <v>570</v>
      </c>
      <c r="N117" s="28">
        <v>90</v>
      </c>
      <c r="O117" s="34">
        <v>5450</v>
      </c>
      <c r="P117" s="34">
        <v>5450</v>
      </c>
      <c r="Q117" s="34" t="s">
        <v>364</v>
      </c>
      <c r="R117" s="34">
        <v>9600</v>
      </c>
      <c r="S117" s="34">
        <v>9600</v>
      </c>
      <c r="T117" s="34" t="s">
        <v>364</v>
      </c>
      <c r="U117" s="28"/>
    </row>
    <row r="118" spans="1:21" x14ac:dyDescent="0.35">
      <c r="A118" s="28" t="s">
        <v>801</v>
      </c>
      <c r="B118" s="28" t="s">
        <v>817</v>
      </c>
      <c r="C118" s="28">
        <v>120</v>
      </c>
      <c r="D118" s="32">
        <v>9535</v>
      </c>
      <c r="E118" s="32">
        <v>9535</v>
      </c>
      <c r="F118" s="32">
        <v>9535</v>
      </c>
      <c r="G118" s="32">
        <v>19200</v>
      </c>
      <c r="H118" s="32">
        <v>19200</v>
      </c>
      <c r="I118" s="32">
        <v>19200</v>
      </c>
      <c r="J118" s="28"/>
      <c r="L118" s="28" t="s">
        <v>633</v>
      </c>
      <c r="M118" s="28" t="s">
        <v>741</v>
      </c>
      <c r="N118" s="28">
        <v>60</v>
      </c>
      <c r="O118" s="34">
        <v>4200</v>
      </c>
      <c r="P118" s="34">
        <v>4200</v>
      </c>
      <c r="Q118" s="34">
        <v>4200</v>
      </c>
      <c r="R118" s="34">
        <v>5970</v>
      </c>
      <c r="S118" s="34">
        <v>5970</v>
      </c>
      <c r="T118" s="34">
        <v>5970</v>
      </c>
      <c r="U118" s="28"/>
    </row>
    <row r="119" spans="1:21" x14ac:dyDescent="0.35">
      <c r="A119" s="28" t="s">
        <v>66</v>
      </c>
      <c r="B119" s="28" t="s">
        <v>221</v>
      </c>
      <c r="C119" s="28">
        <v>120</v>
      </c>
      <c r="D119" s="32">
        <v>9535</v>
      </c>
      <c r="E119" s="32">
        <v>9535</v>
      </c>
      <c r="F119" s="32">
        <v>9535</v>
      </c>
      <c r="G119" s="32">
        <v>19200</v>
      </c>
      <c r="H119" s="32">
        <v>19200</v>
      </c>
      <c r="I119" s="32">
        <v>19200</v>
      </c>
      <c r="J119" s="28"/>
      <c r="L119" s="28" t="s">
        <v>638</v>
      </c>
      <c r="M119" s="28" t="s">
        <v>743</v>
      </c>
      <c r="N119" s="28">
        <v>60</v>
      </c>
      <c r="O119" s="34">
        <v>4200</v>
      </c>
      <c r="P119" s="34">
        <v>4200</v>
      </c>
      <c r="Q119" s="34">
        <v>4200</v>
      </c>
      <c r="R119" s="34">
        <v>5970</v>
      </c>
      <c r="S119" s="34">
        <v>5970</v>
      </c>
      <c r="T119" s="34">
        <v>5970</v>
      </c>
      <c r="U119" s="28"/>
    </row>
    <row r="120" spans="1:21" x14ac:dyDescent="0.35">
      <c r="A120" s="28" t="s">
        <v>70</v>
      </c>
      <c r="B120" s="28" t="s">
        <v>225</v>
      </c>
      <c r="C120" s="28">
        <v>120</v>
      </c>
      <c r="D120" s="32">
        <v>9535</v>
      </c>
      <c r="E120" s="32">
        <v>9535</v>
      </c>
      <c r="F120" s="32">
        <v>9535</v>
      </c>
      <c r="G120" s="32">
        <v>19200</v>
      </c>
      <c r="H120" s="32">
        <v>19200</v>
      </c>
      <c r="I120" s="32">
        <v>19200</v>
      </c>
      <c r="J120" s="28"/>
      <c r="L120" s="28" t="s">
        <v>634</v>
      </c>
      <c r="M120" s="28" t="s">
        <v>517</v>
      </c>
      <c r="N120" s="28">
        <v>60</v>
      </c>
      <c r="O120" s="34">
        <v>3630</v>
      </c>
      <c r="P120" s="34">
        <v>3130</v>
      </c>
      <c r="Q120" s="34">
        <v>3130</v>
      </c>
      <c r="R120" s="34">
        <v>6400</v>
      </c>
      <c r="S120" s="34">
        <v>6400</v>
      </c>
      <c r="T120" s="34">
        <v>6400</v>
      </c>
      <c r="U120" s="28"/>
    </row>
    <row r="121" spans="1:21" x14ac:dyDescent="0.35">
      <c r="A121" s="28" t="s">
        <v>74</v>
      </c>
      <c r="B121" s="28" t="s">
        <v>229</v>
      </c>
      <c r="C121" s="28">
        <v>120</v>
      </c>
      <c r="D121" s="32">
        <v>9535</v>
      </c>
      <c r="E121" s="32">
        <v>9535</v>
      </c>
      <c r="F121" s="32">
        <v>9535</v>
      </c>
      <c r="G121" s="32">
        <v>17900</v>
      </c>
      <c r="H121" s="32">
        <v>17900</v>
      </c>
      <c r="I121" s="32">
        <v>17900</v>
      </c>
      <c r="J121" s="28"/>
      <c r="L121" s="28" t="s">
        <v>662</v>
      </c>
      <c r="M121" s="28" t="s">
        <v>543</v>
      </c>
      <c r="N121" s="28">
        <v>90</v>
      </c>
      <c r="O121" s="34">
        <v>6300</v>
      </c>
      <c r="P121" s="34">
        <v>6300</v>
      </c>
      <c r="Q121" s="34">
        <v>5450</v>
      </c>
      <c r="R121" s="34">
        <v>8950</v>
      </c>
      <c r="S121" s="34">
        <v>8950</v>
      </c>
      <c r="T121" s="34">
        <v>8950</v>
      </c>
      <c r="U121" s="28"/>
    </row>
    <row r="122" spans="1:21" x14ac:dyDescent="0.35">
      <c r="A122" s="28" t="s">
        <v>54</v>
      </c>
      <c r="B122" s="28" t="s">
        <v>209</v>
      </c>
      <c r="C122" s="28">
        <v>120</v>
      </c>
      <c r="D122" s="32">
        <v>9535</v>
      </c>
      <c r="E122" s="32">
        <v>9535</v>
      </c>
      <c r="F122" s="32">
        <v>9535</v>
      </c>
      <c r="G122" s="32">
        <v>17900</v>
      </c>
      <c r="H122" s="32">
        <v>17900</v>
      </c>
      <c r="I122" s="32">
        <v>17900</v>
      </c>
      <c r="J122" s="28"/>
      <c r="L122" s="28" t="s">
        <v>693</v>
      </c>
      <c r="M122" s="28" t="s">
        <v>573</v>
      </c>
      <c r="N122" s="28">
        <v>90</v>
      </c>
      <c r="O122" s="34">
        <v>6300</v>
      </c>
      <c r="P122" s="34" t="s">
        <v>364</v>
      </c>
      <c r="Q122" s="34" t="s">
        <v>364</v>
      </c>
      <c r="R122" s="34">
        <v>8950</v>
      </c>
      <c r="S122" s="34" t="s">
        <v>364</v>
      </c>
      <c r="T122" s="34" t="s">
        <v>364</v>
      </c>
      <c r="U122" s="28"/>
    </row>
    <row r="123" spans="1:21" x14ac:dyDescent="0.35">
      <c r="A123" s="28" t="s">
        <v>195</v>
      </c>
      <c r="B123" s="28" t="s">
        <v>344</v>
      </c>
      <c r="C123" s="28">
        <v>120</v>
      </c>
      <c r="D123" s="32">
        <v>9535</v>
      </c>
      <c r="E123" s="32">
        <v>9535</v>
      </c>
      <c r="F123" s="32">
        <v>9535</v>
      </c>
      <c r="G123" s="32">
        <v>17900</v>
      </c>
      <c r="H123" s="32">
        <v>17900</v>
      </c>
      <c r="I123" s="32">
        <v>17900</v>
      </c>
      <c r="J123" s="28"/>
      <c r="L123" s="28" t="s">
        <v>731</v>
      </c>
      <c r="M123" s="28" t="s">
        <v>608</v>
      </c>
      <c r="N123" s="28">
        <v>90</v>
      </c>
      <c r="O123" s="34">
        <v>5450</v>
      </c>
      <c r="P123" s="34">
        <v>5450</v>
      </c>
      <c r="Q123" s="34" t="s">
        <v>364</v>
      </c>
      <c r="R123" s="34">
        <v>8600</v>
      </c>
      <c r="S123" s="34">
        <v>8600</v>
      </c>
      <c r="T123" s="34" t="s">
        <v>364</v>
      </c>
      <c r="U123" s="28"/>
    </row>
    <row r="124" spans="1:21" x14ac:dyDescent="0.35">
      <c r="A124" s="28" t="s">
        <v>86</v>
      </c>
      <c r="B124" s="28" t="s">
        <v>241</v>
      </c>
      <c r="C124" s="28">
        <v>120</v>
      </c>
      <c r="D124" s="32">
        <v>9535</v>
      </c>
      <c r="E124" s="32">
        <v>9535</v>
      </c>
      <c r="F124" s="32">
        <v>9535</v>
      </c>
      <c r="G124" s="32">
        <v>17900</v>
      </c>
      <c r="H124" s="32">
        <v>17900</v>
      </c>
      <c r="I124" s="32">
        <v>17900</v>
      </c>
      <c r="J124" s="28"/>
      <c r="L124" s="28" t="s">
        <v>703</v>
      </c>
      <c r="M124" s="28" t="s">
        <v>581</v>
      </c>
      <c r="N124" s="28">
        <v>90</v>
      </c>
      <c r="O124" s="34">
        <v>4700</v>
      </c>
      <c r="P124" s="34">
        <v>4700</v>
      </c>
      <c r="Q124" s="34">
        <v>4700</v>
      </c>
      <c r="R124" s="34">
        <v>4700</v>
      </c>
      <c r="S124" s="34">
        <v>4700</v>
      </c>
      <c r="T124" s="34">
        <v>4700</v>
      </c>
      <c r="U124" s="28"/>
    </row>
    <row r="125" spans="1:21" x14ac:dyDescent="0.35">
      <c r="A125" s="28" t="s">
        <v>158</v>
      </c>
      <c r="B125" s="28" t="s">
        <v>311</v>
      </c>
      <c r="C125" s="28">
        <v>120</v>
      </c>
      <c r="D125" s="32">
        <v>9535</v>
      </c>
      <c r="E125" s="32">
        <v>9535</v>
      </c>
      <c r="F125" s="32">
        <v>9535</v>
      </c>
      <c r="G125" s="32">
        <v>17900</v>
      </c>
      <c r="H125" s="32">
        <v>17900</v>
      </c>
      <c r="I125" s="32">
        <v>17900</v>
      </c>
      <c r="J125" s="28"/>
      <c r="L125" s="28" t="s">
        <v>646</v>
      </c>
      <c r="M125" s="28" t="s">
        <v>746</v>
      </c>
      <c r="N125" s="28">
        <v>60</v>
      </c>
      <c r="O125" s="34">
        <v>4200</v>
      </c>
      <c r="P125" s="34">
        <v>4200</v>
      </c>
      <c r="Q125" s="34">
        <v>4200</v>
      </c>
      <c r="R125" s="34">
        <v>5970</v>
      </c>
      <c r="S125" s="34">
        <v>5970</v>
      </c>
      <c r="T125" s="34">
        <v>5970</v>
      </c>
      <c r="U125" s="28"/>
    </row>
    <row r="126" spans="1:21" x14ac:dyDescent="0.35">
      <c r="A126" s="28" t="s">
        <v>128</v>
      </c>
      <c r="B126" s="28" t="s">
        <v>281</v>
      </c>
      <c r="C126" s="28">
        <v>120</v>
      </c>
      <c r="D126" s="32">
        <v>9535</v>
      </c>
      <c r="E126" s="32">
        <v>9535</v>
      </c>
      <c r="F126" s="32">
        <v>9535</v>
      </c>
      <c r="G126" s="32">
        <v>19200</v>
      </c>
      <c r="H126" s="32">
        <v>19200</v>
      </c>
      <c r="I126" s="32">
        <v>19200</v>
      </c>
      <c r="J126" s="28"/>
      <c r="L126" s="28" t="s">
        <v>643</v>
      </c>
      <c r="M126" s="28" t="s">
        <v>526</v>
      </c>
      <c r="N126" s="28">
        <v>60</v>
      </c>
      <c r="O126" s="34">
        <v>3630</v>
      </c>
      <c r="P126" s="34">
        <v>3630</v>
      </c>
      <c r="Q126" s="34">
        <v>3630</v>
      </c>
      <c r="R126" s="34">
        <v>6400</v>
      </c>
      <c r="S126" s="34">
        <v>6400</v>
      </c>
      <c r="T126" s="34">
        <v>6400</v>
      </c>
      <c r="U126" s="28"/>
    </row>
    <row r="127" spans="1:21" x14ac:dyDescent="0.35">
      <c r="A127" s="28" t="s">
        <v>113</v>
      </c>
      <c r="B127" s="28" t="s">
        <v>266</v>
      </c>
      <c r="C127" s="28">
        <v>120</v>
      </c>
      <c r="D127" s="32">
        <v>9535</v>
      </c>
      <c r="E127" s="32">
        <v>9535</v>
      </c>
      <c r="F127" s="32">
        <v>9535</v>
      </c>
      <c r="G127" s="32">
        <v>19200</v>
      </c>
      <c r="H127" s="32">
        <v>19200</v>
      </c>
      <c r="I127" s="32">
        <v>19200</v>
      </c>
      <c r="J127" s="28"/>
      <c r="L127" s="28" t="s">
        <v>683</v>
      </c>
      <c r="M127" s="28" t="s">
        <v>565</v>
      </c>
      <c r="N127" s="28">
        <v>90</v>
      </c>
      <c r="O127" s="34">
        <v>6300</v>
      </c>
      <c r="P127" s="34">
        <v>6300</v>
      </c>
      <c r="Q127" s="34">
        <v>6300</v>
      </c>
      <c r="R127" s="34">
        <v>9600</v>
      </c>
      <c r="S127" s="34">
        <v>10300</v>
      </c>
      <c r="T127" s="34">
        <v>9600</v>
      </c>
      <c r="U127" s="28"/>
    </row>
    <row r="128" spans="1:21" x14ac:dyDescent="0.35">
      <c r="A128" s="28" t="s">
        <v>125</v>
      </c>
      <c r="B128" s="28" t="s">
        <v>278</v>
      </c>
      <c r="C128" s="28">
        <v>120</v>
      </c>
      <c r="D128" s="32">
        <v>9535</v>
      </c>
      <c r="E128" s="32">
        <v>9535</v>
      </c>
      <c r="F128" s="32">
        <v>9535</v>
      </c>
      <c r="G128" s="32">
        <v>19200</v>
      </c>
      <c r="H128" s="32">
        <v>19200</v>
      </c>
      <c r="I128" s="32">
        <v>19200</v>
      </c>
      <c r="J128" s="28"/>
      <c r="L128" s="28" t="s">
        <v>694</v>
      </c>
      <c r="M128" s="28" t="s">
        <v>757</v>
      </c>
      <c r="N128" s="28">
        <v>60</v>
      </c>
      <c r="O128" s="34">
        <v>4000</v>
      </c>
      <c r="P128" s="34">
        <v>3800</v>
      </c>
      <c r="Q128" s="34" t="s">
        <v>364</v>
      </c>
      <c r="R128" s="34" t="s">
        <v>364</v>
      </c>
      <c r="S128" s="34" t="s">
        <v>364</v>
      </c>
      <c r="T128" s="34" t="s">
        <v>364</v>
      </c>
      <c r="U128" s="28"/>
    </row>
    <row r="129" spans="1:21" x14ac:dyDescent="0.35">
      <c r="A129" s="28" t="s">
        <v>60</v>
      </c>
      <c r="B129" s="28" t="s">
        <v>215</v>
      </c>
      <c r="C129" s="28">
        <v>120</v>
      </c>
      <c r="D129" s="32">
        <v>9535</v>
      </c>
      <c r="E129" s="32">
        <v>9535</v>
      </c>
      <c r="F129" s="32">
        <v>9535</v>
      </c>
      <c r="G129" s="32">
        <v>19200</v>
      </c>
      <c r="H129" s="32">
        <v>19200</v>
      </c>
      <c r="I129" s="32">
        <v>19200</v>
      </c>
      <c r="J129" s="28"/>
      <c r="L129" s="28" t="s">
        <v>695</v>
      </c>
      <c r="M129" s="28" t="s">
        <v>758</v>
      </c>
      <c r="N129" s="28">
        <v>60</v>
      </c>
      <c r="O129" s="34">
        <v>4000</v>
      </c>
      <c r="P129" s="34">
        <v>3800</v>
      </c>
      <c r="Q129" s="34" t="s">
        <v>364</v>
      </c>
      <c r="R129" s="34" t="s">
        <v>364</v>
      </c>
      <c r="S129" s="34" t="s">
        <v>364</v>
      </c>
      <c r="T129" s="34" t="s">
        <v>364</v>
      </c>
      <c r="U129" s="28"/>
    </row>
    <row r="130" spans="1:21" x14ac:dyDescent="0.35">
      <c r="A130" s="28" t="s">
        <v>142</v>
      </c>
      <c r="B130" s="28" t="s">
        <v>295</v>
      </c>
      <c r="C130" s="28">
        <v>120</v>
      </c>
      <c r="D130" s="32">
        <v>9535</v>
      </c>
      <c r="E130" s="32">
        <v>9535</v>
      </c>
      <c r="F130" s="32">
        <v>9535</v>
      </c>
      <c r="G130" s="32">
        <v>19200</v>
      </c>
      <c r="H130" s="32">
        <v>19200</v>
      </c>
      <c r="I130" s="32">
        <v>19200</v>
      </c>
      <c r="J130" s="28"/>
      <c r="L130" s="28" t="s">
        <v>678</v>
      </c>
      <c r="M130" s="28" t="s">
        <v>828</v>
      </c>
      <c r="N130" s="28">
        <v>120</v>
      </c>
      <c r="O130" s="34">
        <v>7270</v>
      </c>
      <c r="P130" s="34">
        <v>7270</v>
      </c>
      <c r="Q130" s="34">
        <v>7270</v>
      </c>
      <c r="R130" s="34">
        <v>7270</v>
      </c>
      <c r="S130" s="34">
        <v>7270</v>
      </c>
      <c r="T130" s="34">
        <v>7270</v>
      </c>
      <c r="U130" s="28"/>
    </row>
    <row r="131" spans="1:21" x14ac:dyDescent="0.35">
      <c r="A131" s="28" t="s">
        <v>132</v>
      </c>
      <c r="B131" s="28" t="s">
        <v>285</v>
      </c>
      <c r="C131" s="28">
        <v>120</v>
      </c>
      <c r="D131" s="32">
        <v>9535</v>
      </c>
      <c r="E131" s="32">
        <v>9535</v>
      </c>
      <c r="F131" s="32">
        <v>9535</v>
      </c>
      <c r="G131" s="32">
        <v>19200</v>
      </c>
      <c r="H131" s="32">
        <v>19200</v>
      </c>
      <c r="I131" s="32">
        <v>19200</v>
      </c>
      <c r="J131" s="28"/>
      <c r="L131" s="28" t="s">
        <v>678</v>
      </c>
      <c r="M131" s="28" t="s">
        <v>827</v>
      </c>
      <c r="N131" s="28">
        <v>60</v>
      </c>
      <c r="O131" s="34">
        <v>3630</v>
      </c>
      <c r="P131" s="34">
        <v>3630</v>
      </c>
      <c r="Q131" s="34">
        <v>3630</v>
      </c>
      <c r="R131" s="34">
        <v>3630</v>
      </c>
      <c r="S131" s="34">
        <v>3630</v>
      </c>
      <c r="T131" s="34">
        <v>3630</v>
      </c>
      <c r="U131" s="28"/>
    </row>
    <row r="132" spans="1:21" x14ac:dyDescent="0.35">
      <c r="A132" s="28" t="s">
        <v>77</v>
      </c>
      <c r="B132" s="28" t="s">
        <v>232</v>
      </c>
      <c r="C132" s="28">
        <v>120</v>
      </c>
      <c r="D132" s="32">
        <v>9535</v>
      </c>
      <c r="E132" s="32">
        <v>9535</v>
      </c>
      <c r="F132" s="32">
        <v>9535</v>
      </c>
      <c r="G132" s="32">
        <v>19200</v>
      </c>
      <c r="H132" s="32">
        <v>19200</v>
      </c>
      <c r="I132" s="32">
        <v>19200</v>
      </c>
      <c r="J132" s="28"/>
      <c r="L132" s="28" t="s">
        <v>723</v>
      </c>
      <c r="M132" s="28" t="s">
        <v>598</v>
      </c>
      <c r="N132" s="28">
        <v>90</v>
      </c>
      <c r="O132" s="34">
        <v>5450</v>
      </c>
      <c r="P132" s="34">
        <v>4700</v>
      </c>
      <c r="Q132" s="34">
        <v>4700</v>
      </c>
      <c r="R132" s="34">
        <v>9600</v>
      </c>
      <c r="S132" s="34">
        <v>9600</v>
      </c>
      <c r="T132" s="34">
        <v>9600</v>
      </c>
      <c r="U132" s="28"/>
    </row>
    <row r="133" spans="1:21" x14ac:dyDescent="0.35">
      <c r="A133" s="28" t="s">
        <v>166</v>
      </c>
      <c r="B133" s="28" t="s">
        <v>319</v>
      </c>
      <c r="C133" s="28">
        <v>120</v>
      </c>
      <c r="D133" s="32">
        <v>9535</v>
      </c>
      <c r="E133" s="32">
        <v>9535</v>
      </c>
      <c r="F133" s="32">
        <v>9535</v>
      </c>
      <c r="G133" s="32">
        <v>17200</v>
      </c>
      <c r="H133" s="32">
        <v>17200</v>
      </c>
      <c r="I133" s="32">
        <v>17000</v>
      </c>
      <c r="J133" s="28"/>
      <c r="L133" s="28" t="s">
        <v>852</v>
      </c>
      <c r="M133" s="28" t="s">
        <v>571</v>
      </c>
      <c r="N133" s="28">
        <v>90</v>
      </c>
      <c r="O133" s="34">
        <v>5450</v>
      </c>
      <c r="P133" s="34">
        <v>4700</v>
      </c>
      <c r="Q133" s="34">
        <v>4700</v>
      </c>
      <c r="R133" s="34">
        <v>9600</v>
      </c>
      <c r="S133" s="34">
        <v>9600</v>
      </c>
      <c r="T133" s="34">
        <v>9600</v>
      </c>
      <c r="U133" s="28"/>
    </row>
    <row r="134" spans="1:21" x14ac:dyDescent="0.35">
      <c r="A134" s="28" t="s">
        <v>72</v>
      </c>
      <c r="B134" s="28" t="s">
        <v>227</v>
      </c>
      <c r="C134" s="28">
        <v>120</v>
      </c>
      <c r="D134" s="32">
        <v>9535</v>
      </c>
      <c r="E134" s="32">
        <v>9535</v>
      </c>
      <c r="F134" s="32">
        <v>9535</v>
      </c>
      <c r="G134" s="32">
        <v>19200</v>
      </c>
      <c r="H134" s="32">
        <v>19200</v>
      </c>
      <c r="I134" s="32">
        <v>19200</v>
      </c>
      <c r="J134" s="28"/>
      <c r="L134" s="28" t="s">
        <v>670</v>
      </c>
      <c r="M134" s="28" t="s">
        <v>550</v>
      </c>
      <c r="N134" s="28">
        <v>90</v>
      </c>
      <c r="O134" s="34">
        <v>6300</v>
      </c>
      <c r="P134" s="34">
        <v>6300</v>
      </c>
      <c r="Q134" s="34">
        <v>6300</v>
      </c>
      <c r="R134" s="34">
        <v>8950</v>
      </c>
      <c r="S134" s="34">
        <v>9600</v>
      </c>
      <c r="T134" s="34">
        <v>9600</v>
      </c>
      <c r="U134" s="28"/>
    </row>
    <row r="135" spans="1:21" x14ac:dyDescent="0.35">
      <c r="A135" s="28" t="s">
        <v>196</v>
      </c>
      <c r="B135" s="28" t="s">
        <v>365</v>
      </c>
      <c r="C135" s="28">
        <v>120</v>
      </c>
      <c r="D135" s="32">
        <v>9535</v>
      </c>
      <c r="E135" s="32">
        <v>9535</v>
      </c>
      <c r="F135" s="32">
        <v>9535</v>
      </c>
      <c r="G135" s="32">
        <v>19200</v>
      </c>
      <c r="H135" s="32">
        <v>19200</v>
      </c>
      <c r="I135" s="32">
        <v>19200</v>
      </c>
      <c r="J135" s="28"/>
      <c r="L135" s="28" t="s">
        <v>739</v>
      </c>
      <c r="M135" s="28" t="s">
        <v>617</v>
      </c>
      <c r="N135" s="28">
        <v>90</v>
      </c>
      <c r="O135" s="34">
        <v>5450</v>
      </c>
      <c r="P135" s="34" t="s">
        <v>364</v>
      </c>
      <c r="Q135" s="34" t="s">
        <v>364</v>
      </c>
      <c r="R135" s="34">
        <v>8950</v>
      </c>
      <c r="S135" s="34" t="s">
        <v>364</v>
      </c>
      <c r="T135" s="34" t="s">
        <v>364</v>
      </c>
      <c r="U135" s="28"/>
    </row>
    <row r="136" spans="1:21" x14ac:dyDescent="0.35">
      <c r="A136" s="28" t="s">
        <v>62</v>
      </c>
      <c r="B136" s="28" t="s">
        <v>217</v>
      </c>
      <c r="C136" s="28">
        <v>120</v>
      </c>
      <c r="D136" s="32">
        <v>9535</v>
      </c>
      <c r="E136" s="32">
        <v>9535</v>
      </c>
      <c r="F136" s="32">
        <v>9535</v>
      </c>
      <c r="G136" s="32">
        <v>19200</v>
      </c>
      <c r="H136" s="32">
        <v>19200</v>
      </c>
      <c r="I136" s="32">
        <v>19200</v>
      </c>
      <c r="J136" s="28"/>
      <c r="L136" s="28" t="s">
        <v>713</v>
      </c>
      <c r="M136" s="28" t="s">
        <v>773</v>
      </c>
      <c r="N136" s="28">
        <v>60</v>
      </c>
      <c r="O136" s="34">
        <v>3630</v>
      </c>
      <c r="P136" s="34">
        <v>3130</v>
      </c>
      <c r="Q136" s="34">
        <v>3130</v>
      </c>
      <c r="R136" s="34">
        <v>5730</v>
      </c>
      <c r="S136" s="34">
        <v>5730</v>
      </c>
      <c r="T136" s="34">
        <v>5670</v>
      </c>
      <c r="U136" s="28"/>
    </row>
    <row r="137" spans="1:21" x14ac:dyDescent="0.35">
      <c r="A137" s="28" t="s">
        <v>119</v>
      </c>
      <c r="B137" s="28" t="s">
        <v>272</v>
      </c>
      <c r="C137" s="28">
        <v>120</v>
      </c>
      <c r="D137" s="32">
        <v>9535</v>
      </c>
      <c r="E137" s="32">
        <v>9535</v>
      </c>
      <c r="F137" s="32">
        <v>9535</v>
      </c>
      <c r="G137" s="32">
        <v>19200</v>
      </c>
      <c r="H137" s="32">
        <v>19200</v>
      </c>
      <c r="I137" s="32">
        <v>19200</v>
      </c>
      <c r="J137" s="28"/>
      <c r="L137" s="28" t="s">
        <v>713</v>
      </c>
      <c r="M137" s="28" t="s">
        <v>774</v>
      </c>
      <c r="N137" s="28">
        <v>120</v>
      </c>
      <c r="O137" s="34">
        <v>7270</v>
      </c>
      <c r="P137" s="34">
        <v>6270</v>
      </c>
      <c r="Q137" s="34">
        <v>6270</v>
      </c>
      <c r="R137" s="34">
        <v>11470</v>
      </c>
      <c r="S137" s="34">
        <v>11470</v>
      </c>
      <c r="T137" s="34">
        <v>11330</v>
      </c>
      <c r="U137" s="28"/>
    </row>
    <row r="138" spans="1:21" x14ac:dyDescent="0.35">
      <c r="A138" s="28" t="s">
        <v>154</v>
      </c>
      <c r="B138" s="28" t="s">
        <v>307</v>
      </c>
      <c r="C138" s="28">
        <v>120</v>
      </c>
      <c r="D138" s="32">
        <v>9535</v>
      </c>
      <c r="E138" s="32">
        <v>9535</v>
      </c>
      <c r="F138" s="32">
        <v>9535</v>
      </c>
      <c r="G138" s="32">
        <v>19200</v>
      </c>
      <c r="H138" s="32">
        <v>19200</v>
      </c>
      <c r="I138" s="32">
        <v>19200</v>
      </c>
      <c r="J138" s="28"/>
      <c r="L138" s="28" t="s">
        <v>666</v>
      </c>
      <c r="M138" s="28" t="s">
        <v>750</v>
      </c>
      <c r="N138" s="28">
        <v>90</v>
      </c>
      <c r="O138" s="34">
        <v>4700</v>
      </c>
      <c r="P138" s="34">
        <v>4700</v>
      </c>
      <c r="Q138" s="34">
        <v>4700</v>
      </c>
      <c r="R138" s="34">
        <v>4700</v>
      </c>
      <c r="S138" s="34">
        <v>4700</v>
      </c>
      <c r="T138" s="34">
        <v>4700</v>
      </c>
      <c r="U138" s="28"/>
    </row>
    <row r="139" spans="1:21" x14ac:dyDescent="0.35">
      <c r="A139" s="28" t="s">
        <v>89</v>
      </c>
      <c r="B139" s="28" t="s">
        <v>366</v>
      </c>
      <c r="C139" s="28">
        <v>120</v>
      </c>
      <c r="D139" s="32">
        <v>9535</v>
      </c>
      <c r="E139" s="32">
        <v>9535</v>
      </c>
      <c r="F139" s="32">
        <v>9535</v>
      </c>
      <c r="G139" s="32">
        <v>17900</v>
      </c>
      <c r="H139" s="32">
        <v>17900</v>
      </c>
      <c r="I139" s="32">
        <v>17900</v>
      </c>
      <c r="J139" s="28"/>
      <c r="L139" s="28" t="s">
        <v>704</v>
      </c>
      <c r="M139" s="28" t="s">
        <v>771</v>
      </c>
      <c r="N139" s="28">
        <v>60</v>
      </c>
      <c r="O139" s="34">
        <v>3130</v>
      </c>
      <c r="P139" s="34">
        <v>3130</v>
      </c>
      <c r="Q139" s="34">
        <v>3130</v>
      </c>
      <c r="R139" s="34">
        <v>5730</v>
      </c>
      <c r="S139" s="34">
        <v>5730</v>
      </c>
      <c r="T139" s="34">
        <v>5670</v>
      </c>
      <c r="U139" s="28"/>
    </row>
    <row r="140" spans="1:21" x14ac:dyDescent="0.35">
      <c r="A140" s="28" t="s">
        <v>89</v>
      </c>
      <c r="B140" s="28" t="s">
        <v>368</v>
      </c>
      <c r="C140" s="28">
        <v>120</v>
      </c>
      <c r="D140" s="32">
        <v>9535</v>
      </c>
      <c r="E140" s="32">
        <v>9535</v>
      </c>
      <c r="F140" s="32">
        <v>9535</v>
      </c>
      <c r="G140" s="32">
        <v>17200</v>
      </c>
      <c r="H140" s="32">
        <v>17200</v>
      </c>
      <c r="I140" s="32">
        <v>17000</v>
      </c>
      <c r="J140" s="28"/>
      <c r="L140" s="28" t="s">
        <v>704</v>
      </c>
      <c r="M140" s="28" t="s">
        <v>772</v>
      </c>
      <c r="N140" s="28">
        <v>120</v>
      </c>
      <c r="O140" s="34">
        <v>6270</v>
      </c>
      <c r="P140" s="34">
        <v>6270</v>
      </c>
      <c r="Q140" s="34">
        <v>6270</v>
      </c>
      <c r="R140" s="34">
        <v>11470</v>
      </c>
      <c r="S140" s="34">
        <v>11470</v>
      </c>
      <c r="T140" s="34">
        <v>11330</v>
      </c>
      <c r="U140" s="28"/>
    </row>
    <row r="141" spans="1:21" x14ac:dyDescent="0.35">
      <c r="A141" s="28" t="s">
        <v>64</v>
      </c>
      <c r="B141" s="28" t="s">
        <v>219</v>
      </c>
      <c r="C141" s="28">
        <v>120</v>
      </c>
      <c r="D141" s="32">
        <v>9535</v>
      </c>
      <c r="E141" s="32">
        <v>9535</v>
      </c>
      <c r="F141" s="32">
        <v>9535</v>
      </c>
      <c r="G141" s="32">
        <v>17200</v>
      </c>
      <c r="H141" s="32">
        <v>17200</v>
      </c>
      <c r="I141" s="32">
        <v>17000</v>
      </c>
      <c r="J141" s="28"/>
      <c r="L141" s="28" t="s">
        <v>734</v>
      </c>
      <c r="M141" s="28" t="s">
        <v>611</v>
      </c>
      <c r="N141" s="28">
        <v>60</v>
      </c>
      <c r="O141" s="34">
        <v>3630</v>
      </c>
      <c r="P141" s="34">
        <v>3630</v>
      </c>
      <c r="Q141" s="34">
        <v>3630</v>
      </c>
      <c r="R141" s="34">
        <v>6400</v>
      </c>
      <c r="S141" s="34">
        <v>6400</v>
      </c>
      <c r="T141" s="34">
        <v>6400</v>
      </c>
      <c r="U141" s="28"/>
    </row>
    <row r="142" spans="1:21" x14ac:dyDescent="0.35">
      <c r="A142" s="28" t="s">
        <v>157</v>
      </c>
      <c r="B142" s="28" t="s">
        <v>310</v>
      </c>
      <c r="C142" s="28">
        <v>120</v>
      </c>
      <c r="D142" s="32">
        <v>9535</v>
      </c>
      <c r="E142" s="32">
        <v>9535</v>
      </c>
      <c r="F142" s="32">
        <v>9535</v>
      </c>
      <c r="G142" s="32">
        <v>17200</v>
      </c>
      <c r="H142" s="32">
        <v>17200</v>
      </c>
      <c r="I142" s="32">
        <v>17000</v>
      </c>
      <c r="J142" s="28"/>
      <c r="L142" s="28" t="s">
        <v>733</v>
      </c>
      <c r="M142" s="28" t="s">
        <v>768</v>
      </c>
      <c r="N142" s="28">
        <v>90</v>
      </c>
      <c r="O142" s="34">
        <v>4700</v>
      </c>
      <c r="P142" s="34">
        <v>4700</v>
      </c>
      <c r="Q142" s="34">
        <v>4700</v>
      </c>
      <c r="R142" s="34">
        <v>4700</v>
      </c>
      <c r="S142" s="34">
        <v>4700</v>
      </c>
      <c r="T142" s="34">
        <v>4700</v>
      </c>
      <c r="U142" s="28"/>
    </row>
    <row r="143" spans="1:21" x14ac:dyDescent="0.35">
      <c r="A143" s="28" t="s">
        <v>87</v>
      </c>
      <c r="B143" s="28" t="s">
        <v>242</v>
      </c>
      <c r="C143" s="28">
        <v>120</v>
      </c>
      <c r="D143" s="32">
        <v>9535</v>
      </c>
      <c r="E143" s="32">
        <v>9535</v>
      </c>
      <c r="F143" s="32">
        <v>9535</v>
      </c>
      <c r="G143" s="32">
        <v>17200</v>
      </c>
      <c r="H143" s="32">
        <v>17200</v>
      </c>
      <c r="I143" s="32">
        <v>17000</v>
      </c>
      <c r="J143" s="28"/>
      <c r="L143" s="28" t="s">
        <v>737</v>
      </c>
      <c r="M143" s="28" t="s">
        <v>857</v>
      </c>
      <c r="N143" s="28">
        <v>120</v>
      </c>
      <c r="O143" s="34">
        <v>6270</v>
      </c>
      <c r="P143" s="34" t="s">
        <v>364</v>
      </c>
      <c r="Q143" s="34" t="s">
        <v>364</v>
      </c>
      <c r="R143" s="34">
        <v>11930</v>
      </c>
      <c r="S143" s="34" t="s">
        <v>364</v>
      </c>
      <c r="T143" s="34" t="s">
        <v>364</v>
      </c>
      <c r="U143" s="28"/>
    </row>
    <row r="144" spans="1:21" x14ac:dyDescent="0.35">
      <c r="A144" s="28" t="s">
        <v>78</v>
      </c>
      <c r="B144" s="28" t="s">
        <v>233</v>
      </c>
      <c r="C144" s="28">
        <v>120</v>
      </c>
      <c r="D144" s="32">
        <v>9535</v>
      </c>
      <c r="E144" s="32">
        <v>9535</v>
      </c>
      <c r="F144" s="32">
        <v>9535</v>
      </c>
      <c r="G144" s="32">
        <v>19200</v>
      </c>
      <c r="H144" s="32">
        <v>19200</v>
      </c>
      <c r="I144" s="32">
        <v>19200</v>
      </c>
      <c r="J144" s="28"/>
      <c r="L144" s="28" t="s">
        <v>737</v>
      </c>
      <c r="M144" s="28" t="s">
        <v>858</v>
      </c>
      <c r="N144" s="28">
        <v>60</v>
      </c>
      <c r="O144" s="34">
        <v>3130</v>
      </c>
      <c r="P144" s="34" t="s">
        <v>364</v>
      </c>
      <c r="Q144" s="34" t="s">
        <v>364</v>
      </c>
      <c r="R144" s="34">
        <v>5970</v>
      </c>
      <c r="S144" s="34" t="s">
        <v>364</v>
      </c>
      <c r="T144" s="34" t="s">
        <v>364</v>
      </c>
      <c r="U144" s="28"/>
    </row>
    <row r="145" spans="1:21" x14ac:dyDescent="0.35">
      <c r="A145" s="28" t="s">
        <v>131</v>
      </c>
      <c r="B145" s="28" t="s">
        <v>284</v>
      </c>
      <c r="C145" s="28">
        <v>120</v>
      </c>
      <c r="D145" s="32">
        <v>9535</v>
      </c>
      <c r="E145" s="32">
        <v>9535</v>
      </c>
      <c r="F145" s="32">
        <v>9535</v>
      </c>
      <c r="G145" s="32">
        <v>17200</v>
      </c>
      <c r="H145" s="32">
        <v>17200</v>
      </c>
      <c r="I145" s="32">
        <v>17000</v>
      </c>
      <c r="J145" s="28"/>
      <c r="L145" s="28" t="s">
        <v>724</v>
      </c>
      <c r="M145" s="28" t="s">
        <v>599</v>
      </c>
      <c r="N145" s="28">
        <v>90</v>
      </c>
      <c r="O145" s="34">
        <v>5450</v>
      </c>
      <c r="P145" s="34">
        <v>5450</v>
      </c>
      <c r="Q145" s="34" t="s">
        <v>364</v>
      </c>
      <c r="R145" s="34">
        <v>9600</v>
      </c>
      <c r="S145" s="34">
        <v>9600</v>
      </c>
      <c r="T145" s="34" t="s">
        <v>364</v>
      </c>
      <c r="U145" s="28"/>
    </row>
    <row r="146" spans="1:21" x14ac:dyDescent="0.35">
      <c r="A146" s="28" t="s">
        <v>111</v>
      </c>
      <c r="B146" s="28" t="s">
        <v>264</v>
      </c>
      <c r="C146" s="28">
        <v>120</v>
      </c>
      <c r="D146" s="32">
        <v>9535</v>
      </c>
      <c r="E146" s="32">
        <v>9535</v>
      </c>
      <c r="F146" s="32">
        <v>9535</v>
      </c>
      <c r="G146" s="32">
        <v>17200</v>
      </c>
      <c r="H146" s="32">
        <v>17200</v>
      </c>
      <c r="I146" s="32">
        <v>17000</v>
      </c>
      <c r="J146" s="28"/>
      <c r="L146" s="28" t="s">
        <v>373</v>
      </c>
      <c r="M146" s="28" t="s">
        <v>387</v>
      </c>
      <c r="N146" s="28">
        <v>60</v>
      </c>
      <c r="O146" s="34" t="s">
        <v>364</v>
      </c>
      <c r="P146" s="34" t="s">
        <v>364</v>
      </c>
      <c r="Q146" s="34" t="s">
        <v>364</v>
      </c>
      <c r="R146" s="34" t="s">
        <v>364</v>
      </c>
      <c r="S146" s="34" t="s">
        <v>364</v>
      </c>
      <c r="T146" s="34" t="s">
        <v>364</v>
      </c>
      <c r="U146" s="28"/>
    </row>
    <row r="147" spans="1:21" x14ac:dyDescent="0.35">
      <c r="A147" s="28" t="s">
        <v>180</v>
      </c>
      <c r="B147" s="28" t="s">
        <v>330</v>
      </c>
      <c r="C147" s="28">
        <v>120</v>
      </c>
      <c r="D147" s="32">
        <v>9535</v>
      </c>
      <c r="E147" s="32">
        <v>9535</v>
      </c>
      <c r="F147" s="32">
        <v>9535</v>
      </c>
      <c r="G147" s="32">
        <v>17200</v>
      </c>
      <c r="H147" s="32">
        <v>17200</v>
      </c>
      <c r="I147" s="32">
        <v>17000</v>
      </c>
      <c r="J147" s="28"/>
      <c r="L147" s="28" t="s">
        <v>635</v>
      </c>
      <c r="M147" s="28" t="s">
        <v>742</v>
      </c>
      <c r="N147" s="28">
        <v>60</v>
      </c>
      <c r="O147" s="34" t="s">
        <v>364</v>
      </c>
      <c r="P147" s="34" t="s">
        <v>364</v>
      </c>
      <c r="Q147" s="34" t="s">
        <v>364</v>
      </c>
      <c r="R147" s="34" t="s">
        <v>364</v>
      </c>
      <c r="S147" s="34" t="s">
        <v>364</v>
      </c>
      <c r="T147" s="34" t="s">
        <v>364</v>
      </c>
      <c r="U147" s="28"/>
    </row>
    <row r="148" spans="1:21" x14ac:dyDescent="0.35">
      <c r="A148" s="28" t="s">
        <v>167</v>
      </c>
      <c r="B148" s="28" t="s">
        <v>320</v>
      </c>
      <c r="C148" s="28">
        <v>120</v>
      </c>
      <c r="D148" s="32">
        <v>9535</v>
      </c>
      <c r="E148" s="32">
        <v>9535</v>
      </c>
      <c r="F148" s="32">
        <v>9535</v>
      </c>
      <c r="G148" s="32">
        <v>16200</v>
      </c>
      <c r="H148" s="32" t="s">
        <v>364</v>
      </c>
      <c r="I148" s="32" t="s">
        <v>364</v>
      </c>
      <c r="J148" s="28"/>
      <c r="L148" s="28" t="s">
        <v>650</v>
      </c>
      <c r="M148" s="28" t="s">
        <v>619</v>
      </c>
      <c r="N148" s="28">
        <v>60</v>
      </c>
      <c r="O148" s="34">
        <v>4767</v>
      </c>
      <c r="P148" s="34">
        <v>4767</v>
      </c>
      <c r="Q148" s="34">
        <v>4767</v>
      </c>
      <c r="R148" s="34">
        <v>8600</v>
      </c>
      <c r="S148" s="34">
        <v>8600</v>
      </c>
      <c r="T148" s="34">
        <v>8500</v>
      </c>
      <c r="U148" s="28"/>
    </row>
    <row r="149" spans="1:21" x14ac:dyDescent="0.35">
      <c r="A149" s="28" t="s">
        <v>162</v>
      </c>
      <c r="B149" s="28" t="s">
        <v>315</v>
      </c>
      <c r="C149" s="28">
        <v>120</v>
      </c>
      <c r="D149" s="32">
        <v>9535</v>
      </c>
      <c r="E149" s="32">
        <v>9535</v>
      </c>
      <c r="F149" s="32">
        <v>9535</v>
      </c>
      <c r="G149" s="32">
        <v>17200</v>
      </c>
      <c r="H149" s="32">
        <v>17200</v>
      </c>
      <c r="I149" s="32">
        <v>17000</v>
      </c>
      <c r="J149" s="28"/>
      <c r="L149" s="28" t="s">
        <v>853</v>
      </c>
      <c r="M149" s="28" t="s">
        <v>846</v>
      </c>
      <c r="N149" s="28">
        <v>60</v>
      </c>
      <c r="O149" s="34">
        <v>3010</v>
      </c>
      <c r="P149" s="34">
        <v>3010</v>
      </c>
      <c r="Q149" s="34">
        <v>3010</v>
      </c>
      <c r="R149" s="34">
        <v>8600</v>
      </c>
      <c r="S149" s="34">
        <v>8500</v>
      </c>
      <c r="T149" s="34">
        <v>8500</v>
      </c>
      <c r="U149" s="28"/>
    </row>
    <row r="150" spans="1:21" x14ac:dyDescent="0.35">
      <c r="A150" s="28" t="s">
        <v>168</v>
      </c>
      <c r="B150" s="28" t="s">
        <v>321</v>
      </c>
      <c r="C150" s="28">
        <v>120</v>
      </c>
      <c r="D150" s="32">
        <v>9535</v>
      </c>
      <c r="E150" s="32">
        <v>9535</v>
      </c>
      <c r="F150" s="32">
        <v>9535</v>
      </c>
      <c r="G150" s="32">
        <v>16200</v>
      </c>
      <c r="H150" s="32" t="s">
        <v>364</v>
      </c>
      <c r="I150" s="32" t="s">
        <v>364</v>
      </c>
      <c r="J150" s="28"/>
      <c r="L150" s="28" t="s">
        <v>854</v>
      </c>
      <c r="M150" s="28" t="s">
        <v>848</v>
      </c>
      <c r="N150" s="28">
        <v>60</v>
      </c>
      <c r="O150" s="34">
        <v>3740</v>
      </c>
      <c r="P150" s="34" t="s">
        <v>364</v>
      </c>
      <c r="Q150" s="34" t="s">
        <v>364</v>
      </c>
      <c r="R150" s="34">
        <v>3740</v>
      </c>
      <c r="S150" s="34" t="s">
        <v>364</v>
      </c>
      <c r="T150" s="34" t="s">
        <v>364</v>
      </c>
      <c r="U150" s="28"/>
    </row>
    <row r="151" spans="1:21" x14ac:dyDescent="0.35">
      <c r="A151" s="28" t="s">
        <v>191</v>
      </c>
      <c r="B151" s="28" t="s">
        <v>341</v>
      </c>
      <c r="C151" s="28">
        <v>120</v>
      </c>
      <c r="D151" s="32">
        <v>9535</v>
      </c>
      <c r="E151" s="32">
        <v>9535</v>
      </c>
      <c r="F151" s="32">
        <v>9535</v>
      </c>
      <c r="G151" s="32">
        <v>17900</v>
      </c>
      <c r="H151" s="32">
        <v>17900</v>
      </c>
      <c r="I151" s="32">
        <v>17900</v>
      </c>
      <c r="J151" s="28"/>
      <c r="L151" s="28" t="s">
        <v>651</v>
      </c>
      <c r="M151" s="28" t="s">
        <v>620</v>
      </c>
      <c r="N151" s="28">
        <v>60</v>
      </c>
      <c r="O151" s="34">
        <v>4767</v>
      </c>
      <c r="P151" s="34">
        <v>4767</v>
      </c>
      <c r="Q151" s="34">
        <v>4767</v>
      </c>
      <c r="R151" s="34">
        <v>8600</v>
      </c>
      <c r="S151" s="34">
        <v>8600</v>
      </c>
      <c r="T151" s="34">
        <v>8500</v>
      </c>
      <c r="U151" s="28"/>
    </row>
    <row r="152" spans="1:21" x14ac:dyDescent="0.35">
      <c r="A152" s="28" t="s">
        <v>844</v>
      </c>
      <c r="B152" s="28" t="s">
        <v>843</v>
      </c>
      <c r="C152" s="28">
        <v>120</v>
      </c>
      <c r="D152" s="32">
        <v>9535</v>
      </c>
      <c r="E152" s="32">
        <v>9535</v>
      </c>
      <c r="F152" s="32">
        <v>9535</v>
      </c>
      <c r="G152" s="32">
        <v>17200</v>
      </c>
      <c r="H152" s="32">
        <v>17200</v>
      </c>
      <c r="I152" s="32" t="s">
        <v>364</v>
      </c>
      <c r="J152" s="28"/>
      <c r="L152" s="28" t="s">
        <v>652</v>
      </c>
      <c r="M152" s="28" t="s">
        <v>621</v>
      </c>
      <c r="N152" s="28">
        <v>60</v>
      </c>
      <c r="O152" s="34">
        <v>4767</v>
      </c>
      <c r="P152" s="34">
        <v>4767</v>
      </c>
      <c r="Q152" s="34">
        <v>4767</v>
      </c>
      <c r="R152" s="34">
        <v>8600</v>
      </c>
      <c r="S152" s="34">
        <v>8600</v>
      </c>
      <c r="T152" s="34">
        <v>8500</v>
      </c>
      <c r="U152" s="28"/>
    </row>
    <row r="153" spans="1:21" x14ac:dyDescent="0.35">
      <c r="A153" s="28" t="s">
        <v>76</v>
      </c>
      <c r="B153" s="28" t="s">
        <v>231</v>
      </c>
      <c r="C153" s="28">
        <v>120</v>
      </c>
      <c r="D153" s="32">
        <v>9535</v>
      </c>
      <c r="E153" s="32">
        <v>9535</v>
      </c>
      <c r="F153" s="32">
        <v>9535</v>
      </c>
      <c r="G153" s="32">
        <v>17200</v>
      </c>
      <c r="H153" s="32">
        <v>17200</v>
      </c>
      <c r="I153" s="32" t="s">
        <v>364</v>
      </c>
      <c r="J153" s="28"/>
      <c r="L153" s="28" t="s">
        <v>653</v>
      </c>
      <c r="M153" s="28" t="s">
        <v>622</v>
      </c>
      <c r="N153" s="28">
        <v>60</v>
      </c>
      <c r="O153" s="34">
        <v>4767</v>
      </c>
      <c r="P153" s="34">
        <v>4767</v>
      </c>
      <c r="Q153" s="34">
        <v>4767</v>
      </c>
      <c r="R153" s="34">
        <v>8600</v>
      </c>
      <c r="S153" s="34">
        <v>8600</v>
      </c>
      <c r="T153" s="34">
        <v>8500</v>
      </c>
      <c r="U153" s="28"/>
    </row>
    <row r="154" spans="1:21" x14ac:dyDescent="0.35">
      <c r="A154" s="28" t="s">
        <v>796</v>
      </c>
      <c r="B154" s="28" t="s">
        <v>812</v>
      </c>
      <c r="C154" s="28">
        <v>120</v>
      </c>
      <c r="D154" s="32">
        <v>6355</v>
      </c>
      <c r="E154" s="32">
        <v>6355</v>
      </c>
      <c r="F154" s="32">
        <v>6355</v>
      </c>
      <c r="G154" s="32">
        <v>19200</v>
      </c>
      <c r="H154" s="32">
        <v>19200</v>
      </c>
      <c r="I154" s="32">
        <v>19200</v>
      </c>
      <c r="J154" s="28"/>
      <c r="L154" s="28" t="s">
        <v>654</v>
      </c>
      <c r="M154" s="28" t="s">
        <v>623</v>
      </c>
      <c r="N154" s="28">
        <v>60</v>
      </c>
      <c r="O154" s="34">
        <v>4767</v>
      </c>
      <c r="P154" s="34">
        <v>4767</v>
      </c>
      <c r="Q154" s="34">
        <v>4767</v>
      </c>
      <c r="R154" s="34">
        <v>8600</v>
      </c>
      <c r="S154" s="34">
        <v>8600</v>
      </c>
      <c r="T154" s="34">
        <v>8500</v>
      </c>
      <c r="U154" s="28"/>
    </row>
    <row r="155" spans="1:21" x14ac:dyDescent="0.35">
      <c r="A155" s="28" t="s">
        <v>797</v>
      </c>
      <c r="B155" s="28" t="s">
        <v>813</v>
      </c>
      <c r="C155" s="28">
        <v>120</v>
      </c>
      <c r="D155" s="32">
        <v>6355</v>
      </c>
      <c r="E155" s="32">
        <v>6355</v>
      </c>
      <c r="F155" s="32">
        <v>6355</v>
      </c>
      <c r="G155" s="32">
        <v>19200</v>
      </c>
      <c r="H155" s="32">
        <v>19200</v>
      </c>
      <c r="I155" s="32">
        <v>19200</v>
      </c>
      <c r="J155" s="28"/>
      <c r="L155" s="28" t="s">
        <v>715</v>
      </c>
      <c r="M155" s="28" t="s">
        <v>763</v>
      </c>
      <c r="N155" s="28">
        <v>60</v>
      </c>
      <c r="O155" s="34">
        <v>5870</v>
      </c>
      <c r="P155" s="34" t="s">
        <v>364</v>
      </c>
      <c r="Q155" s="34" t="s">
        <v>364</v>
      </c>
      <c r="R155" s="34" t="s">
        <v>364</v>
      </c>
      <c r="S155" s="34" t="s">
        <v>364</v>
      </c>
      <c r="T155" s="34" t="s">
        <v>364</v>
      </c>
      <c r="U155" s="28"/>
    </row>
    <row r="156" spans="1:21" x14ac:dyDescent="0.35">
      <c r="A156" s="28" t="s">
        <v>798</v>
      </c>
      <c r="B156" s="28" t="s">
        <v>814</v>
      </c>
      <c r="C156" s="28">
        <v>120</v>
      </c>
      <c r="D156" s="32">
        <v>6355</v>
      </c>
      <c r="E156" s="32">
        <v>6355</v>
      </c>
      <c r="F156" s="32">
        <v>6355</v>
      </c>
      <c r="G156" s="32">
        <v>19200</v>
      </c>
      <c r="H156" s="32">
        <v>19200</v>
      </c>
      <c r="I156" s="32">
        <v>19200</v>
      </c>
      <c r="J156" s="28"/>
      <c r="L156" s="28" t="s">
        <v>689</v>
      </c>
      <c r="M156" s="28" t="s">
        <v>569</v>
      </c>
      <c r="N156" s="28">
        <v>60</v>
      </c>
      <c r="O156" s="34">
        <v>3630</v>
      </c>
      <c r="P156" s="34">
        <v>3630</v>
      </c>
      <c r="Q156" s="34">
        <v>3630</v>
      </c>
      <c r="R156" s="34">
        <v>5970</v>
      </c>
      <c r="S156" s="34">
        <v>5730</v>
      </c>
      <c r="T156" s="34">
        <v>5670</v>
      </c>
      <c r="U156" s="28"/>
    </row>
    <row r="157" spans="1:21" x14ac:dyDescent="0.35">
      <c r="A157" s="28" t="s">
        <v>788</v>
      </c>
      <c r="B157" s="28" t="s">
        <v>804</v>
      </c>
      <c r="C157" s="28">
        <v>120</v>
      </c>
      <c r="D157" s="32">
        <v>6355</v>
      </c>
      <c r="E157" s="32">
        <v>6355</v>
      </c>
      <c r="F157" s="32">
        <v>6355</v>
      </c>
      <c r="G157" s="32">
        <v>17200</v>
      </c>
      <c r="H157" s="32">
        <v>17200</v>
      </c>
      <c r="I157" s="32">
        <v>17000</v>
      </c>
      <c r="J157" s="28"/>
      <c r="L157" s="28" t="s">
        <v>690</v>
      </c>
      <c r="M157" s="28" t="s">
        <v>755</v>
      </c>
      <c r="N157" s="28">
        <v>60</v>
      </c>
      <c r="O157" s="34">
        <v>3130</v>
      </c>
      <c r="P157" s="34">
        <v>3130</v>
      </c>
      <c r="Q157" s="34">
        <v>3130</v>
      </c>
      <c r="R157" s="34">
        <v>3130</v>
      </c>
      <c r="S157" s="34">
        <v>3130</v>
      </c>
      <c r="T157" s="34">
        <v>3130</v>
      </c>
      <c r="U157" s="28"/>
    </row>
    <row r="158" spans="1:21" x14ac:dyDescent="0.35">
      <c r="A158" s="28" t="s">
        <v>789</v>
      </c>
      <c r="B158" s="28" t="s">
        <v>805</v>
      </c>
      <c r="C158" s="28">
        <v>120</v>
      </c>
      <c r="D158" s="32">
        <v>6355</v>
      </c>
      <c r="E158" s="32">
        <v>6355</v>
      </c>
      <c r="F158" s="32">
        <v>6355</v>
      </c>
      <c r="G158" s="32">
        <v>17200</v>
      </c>
      <c r="H158" s="32">
        <v>17200</v>
      </c>
      <c r="I158" s="32">
        <v>17000</v>
      </c>
      <c r="J158" s="28"/>
      <c r="L158" s="28" t="s">
        <v>711</v>
      </c>
      <c r="M158" s="28" t="s">
        <v>761</v>
      </c>
      <c r="N158" s="28">
        <v>60</v>
      </c>
      <c r="O158" s="34">
        <v>2870</v>
      </c>
      <c r="P158" s="34">
        <v>2870</v>
      </c>
      <c r="Q158" s="34">
        <v>2870</v>
      </c>
      <c r="R158" s="34">
        <v>2870</v>
      </c>
      <c r="S158" s="34">
        <v>2870</v>
      </c>
      <c r="T158" s="34">
        <v>2870</v>
      </c>
      <c r="U158" s="28"/>
    </row>
    <row r="159" spans="1:21" x14ac:dyDescent="0.35">
      <c r="A159" s="28" t="s">
        <v>802</v>
      </c>
      <c r="B159" s="28" t="s">
        <v>818</v>
      </c>
      <c r="C159" s="28">
        <v>120</v>
      </c>
      <c r="D159" s="32">
        <v>6355</v>
      </c>
      <c r="E159" s="32">
        <v>6355</v>
      </c>
      <c r="F159" s="32">
        <v>6355</v>
      </c>
      <c r="G159" s="32">
        <v>19200</v>
      </c>
      <c r="H159" s="32">
        <v>19200</v>
      </c>
      <c r="I159" s="32" t="s">
        <v>364</v>
      </c>
      <c r="J159" s="28"/>
      <c r="L159" s="28" t="s">
        <v>639</v>
      </c>
      <c r="M159" s="28" t="s">
        <v>744</v>
      </c>
      <c r="N159" s="28">
        <v>60</v>
      </c>
      <c r="O159" s="34">
        <v>4200</v>
      </c>
      <c r="P159" s="34">
        <v>4200</v>
      </c>
      <c r="Q159" s="34">
        <v>4200</v>
      </c>
      <c r="R159" s="34">
        <v>4200</v>
      </c>
      <c r="S159" s="34">
        <v>4200</v>
      </c>
      <c r="T159" s="34">
        <v>4200</v>
      </c>
      <c r="U159" s="28"/>
    </row>
    <row r="160" spans="1:21" x14ac:dyDescent="0.35">
      <c r="A160" s="28" t="s">
        <v>787</v>
      </c>
      <c r="B160" s="28" t="s">
        <v>803</v>
      </c>
      <c r="C160" s="28">
        <v>120</v>
      </c>
      <c r="D160" s="32">
        <v>6355</v>
      </c>
      <c r="E160" s="32">
        <v>6355</v>
      </c>
      <c r="F160" s="32">
        <v>6355</v>
      </c>
      <c r="G160" s="32">
        <v>17200</v>
      </c>
      <c r="H160" s="32">
        <v>17200</v>
      </c>
      <c r="I160" s="32">
        <v>17000</v>
      </c>
      <c r="J160" s="28"/>
      <c r="L160" s="28" t="s">
        <v>687</v>
      </c>
      <c r="M160" s="28" t="s">
        <v>568</v>
      </c>
      <c r="N160" s="28">
        <v>60</v>
      </c>
      <c r="O160" s="34">
        <v>3630</v>
      </c>
      <c r="P160" s="34">
        <v>3630</v>
      </c>
      <c r="Q160" s="34">
        <v>3630</v>
      </c>
      <c r="R160" s="34">
        <v>5970</v>
      </c>
      <c r="S160" s="34">
        <v>5730</v>
      </c>
      <c r="T160" s="34">
        <v>5670</v>
      </c>
      <c r="U160" s="28"/>
    </row>
    <row r="161" spans="1:21" x14ac:dyDescent="0.35">
      <c r="A161" s="28" t="s">
        <v>795</v>
      </c>
      <c r="B161" s="28" t="s">
        <v>811</v>
      </c>
      <c r="C161" s="28">
        <v>120</v>
      </c>
      <c r="D161" s="32">
        <v>6355</v>
      </c>
      <c r="E161" s="32">
        <v>6355</v>
      </c>
      <c r="F161" s="32">
        <v>6355</v>
      </c>
      <c r="G161" s="32">
        <v>19200</v>
      </c>
      <c r="H161" s="32">
        <v>19200</v>
      </c>
      <c r="I161" s="32">
        <v>19200</v>
      </c>
      <c r="J161" s="28"/>
      <c r="L161" s="28" t="s">
        <v>688</v>
      </c>
      <c r="M161" s="28" t="s">
        <v>754</v>
      </c>
      <c r="N161" s="28">
        <v>60</v>
      </c>
      <c r="O161" s="34">
        <v>3130</v>
      </c>
      <c r="P161" s="34">
        <v>3130</v>
      </c>
      <c r="Q161" s="34">
        <v>3130</v>
      </c>
      <c r="R161" s="34">
        <v>3130</v>
      </c>
      <c r="S161" s="34">
        <v>3130</v>
      </c>
      <c r="T161" s="34">
        <v>3130</v>
      </c>
      <c r="U161" s="28"/>
    </row>
    <row r="162" spans="1:21" x14ac:dyDescent="0.35">
      <c r="A162" s="28" t="s">
        <v>101</v>
      </c>
      <c r="B162" s="28" t="s">
        <v>255</v>
      </c>
      <c r="C162" s="28">
        <v>120</v>
      </c>
      <c r="D162" s="32">
        <v>9535</v>
      </c>
      <c r="E162" s="32">
        <v>9535</v>
      </c>
      <c r="F162" s="32">
        <v>9535</v>
      </c>
      <c r="G162" s="32">
        <v>17200</v>
      </c>
      <c r="H162" s="32">
        <v>17200</v>
      </c>
      <c r="I162" s="32">
        <v>17000</v>
      </c>
      <c r="J162" s="28"/>
      <c r="L162" s="28" t="s">
        <v>684</v>
      </c>
      <c r="M162" s="28" t="s">
        <v>753</v>
      </c>
      <c r="N162" s="28">
        <v>30</v>
      </c>
      <c r="O162" s="34">
        <v>2100</v>
      </c>
      <c r="P162" s="34">
        <v>2100</v>
      </c>
      <c r="Q162" s="34">
        <v>1820</v>
      </c>
      <c r="R162" s="34">
        <v>2980</v>
      </c>
      <c r="S162" s="34">
        <v>2980</v>
      </c>
      <c r="T162" s="34">
        <v>2980</v>
      </c>
      <c r="U162" s="28"/>
    </row>
    <row r="163" spans="1:21" x14ac:dyDescent="0.35">
      <c r="A163" s="28" t="s">
        <v>91</v>
      </c>
      <c r="B163" s="28" t="s">
        <v>245</v>
      </c>
      <c r="C163" s="28">
        <v>120</v>
      </c>
      <c r="D163" s="32">
        <v>9535</v>
      </c>
      <c r="E163" s="32">
        <v>9535</v>
      </c>
      <c r="F163" s="32">
        <v>9535</v>
      </c>
      <c r="G163" s="32">
        <v>17200</v>
      </c>
      <c r="H163" s="32">
        <v>17200</v>
      </c>
      <c r="I163" s="32">
        <v>17000</v>
      </c>
      <c r="J163" s="28"/>
    </row>
    <row r="164" spans="1:21" x14ac:dyDescent="0.35">
      <c r="A164" s="28" t="s">
        <v>117</v>
      </c>
      <c r="B164" s="28" t="s">
        <v>270</v>
      </c>
      <c r="C164" s="28">
        <v>120</v>
      </c>
      <c r="D164" s="32">
        <v>9535</v>
      </c>
      <c r="E164" s="32">
        <v>9535</v>
      </c>
      <c r="F164" s="32">
        <v>9535</v>
      </c>
      <c r="G164" s="32">
        <v>17200</v>
      </c>
      <c r="H164" s="32">
        <v>17200</v>
      </c>
      <c r="I164" s="32">
        <v>17000</v>
      </c>
      <c r="J164" s="28"/>
    </row>
    <row r="165" spans="1:21" x14ac:dyDescent="0.35">
      <c r="A165" s="28" t="s">
        <v>175</v>
      </c>
      <c r="B165" s="28" t="s">
        <v>353</v>
      </c>
      <c r="C165" s="28">
        <v>120</v>
      </c>
      <c r="D165" s="32">
        <v>9535</v>
      </c>
      <c r="E165" s="32">
        <v>9535</v>
      </c>
      <c r="F165" s="32">
        <v>9535</v>
      </c>
      <c r="G165" s="32">
        <v>17200</v>
      </c>
      <c r="H165" s="32">
        <v>17200</v>
      </c>
      <c r="I165" s="32">
        <v>17000</v>
      </c>
      <c r="J165" s="28"/>
    </row>
    <row r="166" spans="1:21" x14ac:dyDescent="0.35">
      <c r="A166" s="28" t="s">
        <v>473</v>
      </c>
      <c r="B166" s="28" t="s">
        <v>584</v>
      </c>
      <c r="C166" s="28">
        <v>180</v>
      </c>
      <c r="D166" s="32">
        <v>12600</v>
      </c>
      <c r="E166" s="32" t="s">
        <v>364</v>
      </c>
      <c r="F166" s="32" t="s">
        <v>364</v>
      </c>
      <c r="G166" s="32">
        <v>17900</v>
      </c>
      <c r="H166" s="32" t="s">
        <v>364</v>
      </c>
      <c r="I166" s="32" t="s">
        <v>364</v>
      </c>
      <c r="J166" s="28"/>
    </row>
    <row r="167" spans="1:21" x14ac:dyDescent="0.35">
      <c r="A167" s="28" t="s">
        <v>414</v>
      </c>
      <c r="B167" s="28" t="s">
        <v>527</v>
      </c>
      <c r="C167" s="28">
        <v>180</v>
      </c>
      <c r="D167" s="32">
        <v>12600</v>
      </c>
      <c r="E167" s="32" t="s">
        <v>364</v>
      </c>
      <c r="F167" s="32" t="s">
        <v>364</v>
      </c>
      <c r="G167" s="32">
        <v>17900</v>
      </c>
      <c r="H167" s="32" t="s">
        <v>364</v>
      </c>
      <c r="I167" s="32" t="s">
        <v>364</v>
      </c>
      <c r="J167" s="28"/>
    </row>
    <row r="168" spans="1:21" x14ac:dyDescent="0.35">
      <c r="A168" s="28" t="s">
        <v>435</v>
      </c>
      <c r="B168" s="28" t="s">
        <v>545</v>
      </c>
      <c r="C168" s="28">
        <v>180</v>
      </c>
      <c r="D168" s="32">
        <v>10900</v>
      </c>
      <c r="E168" s="32" t="s">
        <v>364</v>
      </c>
      <c r="F168" s="32" t="s">
        <v>364</v>
      </c>
      <c r="G168" s="32">
        <v>17200</v>
      </c>
      <c r="H168" s="32" t="s">
        <v>364</v>
      </c>
      <c r="I168" s="32" t="s">
        <v>364</v>
      </c>
      <c r="J168" s="28"/>
    </row>
    <row r="169" spans="1:21" x14ac:dyDescent="0.35">
      <c r="A169" s="28" t="s">
        <v>416</v>
      </c>
      <c r="B169" s="28" t="s">
        <v>529</v>
      </c>
      <c r="C169" s="28">
        <v>180</v>
      </c>
      <c r="D169" s="32">
        <v>10900</v>
      </c>
      <c r="E169" s="32" t="s">
        <v>364</v>
      </c>
      <c r="F169" s="32" t="s">
        <v>364</v>
      </c>
      <c r="G169" s="32">
        <v>10900</v>
      </c>
      <c r="H169" s="32" t="s">
        <v>364</v>
      </c>
      <c r="I169" s="32" t="s">
        <v>364</v>
      </c>
      <c r="J169" s="28"/>
    </row>
    <row r="170" spans="1:21" x14ac:dyDescent="0.35">
      <c r="A170" s="28" t="s">
        <v>485</v>
      </c>
      <c r="B170" s="28" t="s">
        <v>595</v>
      </c>
      <c r="C170" s="28">
        <v>180</v>
      </c>
      <c r="D170" s="32">
        <v>9400</v>
      </c>
      <c r="E170" s="32" t="s">
        <v>364</v>
      </c>
      <c r="F170" s="32" t="s">
        <v>364</v>
      </c>
      <c r="G170" s="32">
        <v>17200</v>
      </c>
      <c r="H170" s="32" t="s">
        <v>364</v>
      </c>
      <c r="I170" s="32" t="s">
        <v>364</v>
      </c>
      <c r="J170" s="28"/>
    </row>
    <row r="171" spans="1:21" x14ac:dyDescent="0.35">
      <c r="A171" s="28" t="s">
        <v>472</v>
      </c>
      <c r="B171" s="28" t="s">
        <v>583</v>
      </c>
      <c r="C171" s="28">
        <v>180</v>
      </c>
      <c r="D171" s="32">
        <v>10900</v>
      </c>
      <c r="E171" s="32" t="s">
        <v>364</v>
      </c>
      <c r="F171" s="32" t="s">
        <v>364</v>
      </c>
      <c r="G171" s="32">
        <v>17200</v>
      </c>
      <c r="H171" s="32" t="s">
        <v>364</v>
      </c>
      <c r="I171" s="32" t="s">
        <v>364</v>
      </c>
      <c r="J171" s="28"/>
    </row>
    <row r="172" spans="1:21" x14ac:dyDescent="0.35">
      <c r="A172" s="28" t="s">
        <v>481</v>
      </c>
      <c r="B172" s="28" t="s">
        <v>591</v>
      </c>
      <c r="C172" s="28">
        <v>180</v>
      </c>
      <c r="D172" s="32">
        <v>9400</v>
      </c>
      <c r="E172" s="32" t="s">
        <v>364</v>
      </c>
      <c r="F172" s="32" t="s">
        <v>364</v>
      </c>
      <c r="G172" s="32">
        <v>17900</v>
      </c>
      <c r="H172" s="32" t="s">
        <v>364</v>
      </c>
      <c r="I172" s="32" t="s">
        <v>364</v>
      </c>
      <c r="J172" s="28"/>
    </row>
    <row r="173" spans="1:21" x14ac:dyDescent="0.35">
      <c r="A173" s="28" t="s">
        <v>415</v>
      </c>
      <c r="B173" s="28" t="s">
        <v>528</v>
      </c>
      <c r="C173" s="28">
        <v>180</v>
      </c>
      <c r="D173" s="32">
        <v>8600</v>
      </c>
      <c r="E173" s="32">
        <v>8600</v>
      </c>
      <c r="F173" s="32" t="s">
        <v>364</v>
      </c>
      <c r="G173" s="32">
        <v>17200</v>
      </c>
      <c r="H173" s="32">
        <v>17200</v>
      </c>
      <c r="I173" s="32" t="s">
        <v>364</v>
      </c>
      <c r="J173" s="28"/>
    </row>
    <row r="174" spans="1:21" x14ac:dyDescent="0.35">
      <c r="A174" s="28" t="s">
        <v>434</v>
      </c>
      <c r="B174" s="28" t="s">
        <v>544</v>
      </c>
      <c r="C174" s="28">
        <v>180</v>
      </c>
      <c r="D174" s="32">
        <v>12600</v>
      </c>
      <c r="E174" s="32" t="s">
        <v>364</v>
      </c>
      <c r="F174" s="32" t="s">
        <v>364</v>
      </c>
      <c r="G174" s="32">
        <v>17900</v>
      </c>
      <c r="H174" s="32" t="s">
        <v>364</v>
      </c>
      <c r="I174" s="32" t="s">
        <v>364</v>
      </c>
      <c r="J174" s="28"/>
    </row>
    <row r="175" spans="1:21" x14ac:dyDescent="0.35">
      <c r="A175" s="28" t="s">
        <v>497</v>
      </c>
      <c r="B175" s="28" t="s">
        <v>626</v>
      </c>
      <c r="C175" s="28">
        <v>180</v>
      </c>
      <c r="D175" s="32" t="s">
        <v>364</v>
      </c>
      <c r="E175" s="32" t="s">
        <v>364</v>
      </c>
      <c r="F175" s="32" t="s">
        <v>364</v>
      </c>
      <c r="G175" s="32" t="s">
        <v>364</v>
      </c>
      <c r="H175" s="32" t="s">
        <v>364</v>
      </c>
      <c r="I175" s="32" t="s">
        <v>364</v>
      </c>
      <c r="J175" s="28"/>
    </row>
    <row r="176" spans="1:21" x14ac:dyDescent="0.35">
      <c r="A176" s="28" t="s">
        <v>445</v>
      </c>
      <c r="B176" s="28" t="s">
        <v>555</v>
      </c>
      <c r="C176" s="28">
        <v>180</v>
      </c>
      <c r="D176" s="32">
        <v>10900</v>
      </c>
      <c r="E176" s="32" t="s">
        <v>364</v>
      </c>
      <c r="F176" s="32" t="s">
        <v>364</v>
      </c>
      <c r="G176" s="32">
        <v>17200</v>
      </c>
      <c r="H176" s="32" t="s">
        <v>364</v>
      </c>
      <c r="I176" s="32" t="s">
        <v>364</v>
      </c>
      <c r="J176" s="28"/>
    </row>
    <row r="177" spans="1:10" x14ac:dyDescent="0.35">
      <c r="A177" s="28" t="s">
        <v>446</v>
      </c>
      <c r="B177" s="28" t="s">
        <v>556</v>
      </c>
      <c r="C177" s="28">
        <v>180</v>
      </c>
      <c r="D177" s="32">
        <v>9400</v>
      </c>
      <c r="E177" s="32" t="s">
        <v>364</v>
      </c>
      <c r="F177" s="32" t="s">
        <v>364</v>
      </c>
      <c r="G177" s="32">
        <v>9400</v>
      </c>
      <c r="H177" s="32" t="s">
        <v>364</v>
      </c>
      <c r="I177" s="32" t="s">
        <v>364</v>
      </c>
      <c r="J177" s="28"/>
    </row>
    <row r="178" spans="1:10" x14ac:dyDescent="0.35">
      <c r="A178" s="28" t="s">
        <v>451</v>
      </c>
      <c r="B178" s="28" t="s">
        <v>562</v>
      </c>
      <c r="C178" s="28">
        <v>180</v>
      </c>
      <c r="D178" s="32">
        <v>9400</v>
      </c>
      <c r="E178" s="32" t="s">
        <v>364</v>
      </c>
      <c r="F178" s="32" t="s">
        <v>364</v>
      </c>
      <c r="G178" s="32">
        <v>17200</v>
      </c>
      <c r="H178" s="32" t="s">
        <v>364</v>
      </c>
      <c r="I178" s="32" t="s">
        <v>364</v>
      </c>
      <c r="J178" s="28"/>
    </row>
    <row r="179" spans="1:10" x14ac:dyDescent="0.35">
      <c r="A179" s="28" t="s">
        <v>475</v>
      </c>
      <c r="B179" s="28" t="s">
        <v>586</v>
      </c>
      <c r="C179" s="28">
        <v>180</v>
      </c>
      <c r="D179" s="32">
        <v>12600</v>
      </c>
      <c r="E179" s="32" t="s">
        <v>364</v>
      </c>
      <c r="F179" s="32" t="s">
        <v>364</v>
      </c>
      <c r="G179" s="32">
        <v>17900</v>
      </c>
      <c r="H179" s="32" t="s">
        <v>364</v>
      </c>
      <c r="I179" s="32" t="s">
        <v>364</v>
      </c>
      <c r="J179" s="28"/>
    </row>
    <row r="180" spans="1:10" x14ac:dyDescent="0.35">
      <c r="A180" s="28" t="s">
        <v>509</v>
      </c>
      <c r="B180" s="28" t="s">
        <v>612</v>
      </c>
      <c r="C180" s="28">
        <v>180</v>
      </c>
      <c r="D180" s="32">
        <v>9400</v>
      </c>
      <c r="E180" s="32" t="s">
        <v>364</v>
      </c>
      <c r="F180" s="32" t="s">
        <v>364</v>
      </c>
      <c r="G180" s="32">
        <v>17900</v>
      </c>
      <c r="H180" s="32" t="s">
        <v>364</v>
      </c>
      <c r="I180" s="32" t="s">
        <v>364</v>
      </c>
      <c r="J180" s="28"/>
    </row>
    <row r="181" spans="1:10" x14ac:dyDescent="0.35">
      <c r="A181" s="28" t="s">
        <v>428</v>
      </c>
      <c r="B181" s="28" t="s">
        <v>537</v>
      </c>
      <c r="C181" s="28">
        <v>180</v>
      </c>
      <c r="D181" s="32">
        <v>9400</v>
      </c>
      <c r="E181" s="32" t="s">
        <v>364</v>
      </c>
      <c r="F181" s="32" t="s">
        <v>364</v>
      </c>
      <c r="G181" s="32">
        <v>17200</v>
      </c>
      <c r="H181" s="32" t="s">
        <v>364</v>
      </c>
      <c r="I181" s="32" t="s">
        <v>364</v>
      </c>
      <c r="J181" s="28"/>
    </row>
    <row r="182" spans="1:10" x14ac:dyDescent="0.35">
      <c r="A182" s="28" t="s">
        <v>443</v>
      </c>
      <c r="B182" s="28" t="s">
        <v>553</v>
      </c>
      <c r="C182" s="28">
        <v>180</v>
      </c>
      <c r="D182" s="32">
        <v>9400</v>
      </c>
      <c r="E182" s="32" t="s">
        <v>364</v>
      </c>
      <c r="F182" s="32" t="s">
        <v>364</v>
      </c>
      <c r="G182" s="32">
        <v>17200</v>
      </c>
      <c r="H182" s="32" t="s">
        <v>364</v>
      </c>
      <c r="I182" s="32" t="s">
        <v>364</v>
      </c>
      <c r="J182" s="28"/>
    </row>
    <row r="183" spans="1:10" x14ac:dyDescent="0.35">
      <c r="A183" s="28" t="s">
        <v>464</v>
      </c>
      <c r="B183" s="28" t="s">
        <v>575</v>
      </c>
      <c r="C183" s="28">
        <v>180</v>
      </c>
      <c r="D183" s="32">
        <v>9400</v>
      </c>
      <c r="E183" s="32" t="s">
        <v>364</v>
      </c>
      <c r="F183" s="32" t="s">
        <v>364</v>
      </c>
      <c r="G183" s="32">
        <v>17200</v>
      </c>
      <c r="H183" s="32" t="s">
        <v>364</v>
      </c>
      <c r="I183" s="32" t="s">
        <v>364</v>
      </c>
      <c r="J183" s="28"/>
    </row>
    <row r="184" spans="1:10" x14ac:dyDescent="0.35">
      <c r="A184" s="28" t="s">
        <v>476</v>
      </c>
      <c r="B184" s="28" t="s">
        <v>587</v>
      </c>
      <c r="C184" s="28">
        <v>180</v>
      </c>
      <c r="D184" s="32">
        <v>12600</v>
      </c>
      <c r="E184" s="32" t="s">
        <v>364</v>
      </c>
      <c r="F184" s="32" t="s">
        <v>364</v>
      </c>
      <c r="G184" s="32">
        <v>17900</v>
      </c>
      <c r="H184" s="32" t="s">
        <v>364</v>
      </c>
      <c r="I184" s="32" t="s">
        <v>364</v>
      </c>
      <c r="J184" s="28"/>
    </row>
    <row r="185" spans="1:10" x14ac:dyDescent="0.35">
      <c r="A185" s="28" t="s">
        <v>452</v>
      </c>
      <c r="B185" s="28" t="s">
        <v>563</v>
      </c>
      <c r="C185" s="28">
        <v>180</v>
      </c>
      <c r="D185" s="32">
        <v>10900</v>
      </c>
      <c r="E185" s="32" t="s">
        <v>364</v>
      </c>
      <c r="F185" s="32" t="s">
        <v>364</v>
      </c>
      <c r="G185" s="32">
        <v>17200</v>
      </c>
      <c r="H185" s="32" t="s">
        <v>364</v>
      </c>
      <c r="I185" s="32" t="s">
        <v>364</v>
      </c>
      <c r="J185" s="28"/>
    </row>
    <row r="186" spans="1:10" x14ac:dyDescent="0.35">
      <c r="A186" s="28" t="s">
        <v>467</v>
      </c>
      <c r="B186" s="28" t="s">
        <v>578</v>
      </c>
      <c r="C186" s="28">
        <v>180</v>
      </c>
      <c r="D186" s="32">
        <v>9400</v>
      </c>
      <c r="E186" s="32" t="s">
        <v>364</v>
      </c>
      <c r="F186" s="32" t="s">
        <v>364</v>
      </c>
      <c r="G186" s="32">
        <v>9400</v>
      </c>
      <c r="H186" s="32" t="s">
        <v>364</v>
      </c>
      <c r="I186" s="32" t="s">
        <v>364</v>
      </c>
      <c r="J186" s="28"/>
    </row>
    <row r="187" spans="1:10" x14ac:dyDescent="0.35">
      <c r="A187" s="28" t="s">
        <v>477</v>
      </c>
      <c r="B187" s="28" t="s">
        <v>588</v>
      </c>
      <c r="C187" s="28">
        <v>180</v>
      </c>
      <c r="D187" s="32">
        <v>10900</v>
      </c>
      <c r="E187" s="32" t="s">
        <v>364</v>
      </c>
      <c r="F187" s="32" t="s">
        <v>364</v>
      </c>
      <c r="G187" s="32">
        <v>17200</v>
      </c>
      <c r="H187" s="32" t="s">
        <v>364</v>
      </c>
      <c r="I187" s="32" t="s">
        <v>364</v>
      </c>
      <c r="J187" s="28"/>
    </row>
    <row r="188" spans="1:10" x14ac:dyDescent="0.35">
      <c r="A188" s="28" t="s">
        <v>483</v>
      </c>
      <c r="B188" s="28" t="s">
        <v>593</v>
      </c>
      <c r="C188" s="28">
        <v>180</v>
      </c>
      <c r="D188" s="32">
        <v>8600</v>
      </c>
      <c r="E188" s="32">
        <v>8600</v>
      </c>
      <c r="F188" s="32" t="s">
        <v>364</v>
      </c>
      <c r="G188" s="32">
        <v>8600</v>
      </c>
      <c r="H188" s="32">
        <v>8600</v>
      </c>
      <c r="I188" s="32" t="s">
        <v>364</v>
      </c>
      <c r="J188" s="28"/>
    </row>
    <row r="189" spans="1:10" x14ac:dyDescent="0.35">
      <c r="A189" s="28" t="s">
        <v>449</v>
      </c>
      <c r="B189" s="28" t="s">
        <v>559</v>
      </c>
      <c r="C189" s="28">
        <v>180</v>
      </c>
      <c r="D189" s="32">
        <v>8600</v>
      </c>
      <c r="E189" s="32">
        <v>8600</v>
      </c>
      <c r="F189" s="32" t="s">
        <v>364</v>
      </c>
      <c r="G189" s="32">
        <v>17200</v>
      </c>
      <c r="H189" s="32">
        <v>17200</v>
      </c>
      <c r="I189" s="32" t="s">
        <v>364</v>
      </c>
      <c r="J189" s="28"/>
    </row>
    <row r="190" spans="1:10" x14ac:dyDescent="0.35">
      <c r="A190" s="28" t="s">
        <v>515</v>
      </c>
      <c r="B190" s="28" t="s">
        <v>618</v>
      </c>
      <c r="C190" s="28">
        <v>180</v>
      </c>
      <c r="D190" s="32" t="s">
        <v>364</v>
      </c>
      <c r="E190" s="32" t="s">
        <v>364</v>
      </c>
      <c r="F190" s="32" t="s">
        <v>364</v>
      </c>
      <c r="G190" s="32" t="s">
        <v>364</v>
      </c>
      <c r="H190" s="32" t="s">
        <v>364</v>
      </c>
      <c r="I190" s="32" t="s">
        <v>364</v>
      </c>
      <c r="J190" s="28"/>
    </row>
    <row r="191" spans="1:10" x14ac:dyDescent="0.35">
      <c r="A191" s="28" t="s">
        <v>450</v>
      </c>
      <c r="B191" s="28" t="s">
        <v>561</v>
      </c>
      <c r="C191" s="28">
        <v>180</v>
      </c>
      <c r="D191" s="32">
        <v>9400</v>
      </c>
      <c r="E191" s="32" t="s">
        <v>364</v>
      </c>
      <c r="F191" s="32" t="s">
        <v>364</v>
      </c>
      <c r="G191" s="32">
        <v>17200</v>
      </c>
      <c r="H191" s="32" t="s">
        <v>364</v>
      </c>
      <c r="I191" s="32" t="s">
        <v>364</v>
      </c>
      <c r="J191" s="28"/>
    </row>
    <row r="192" spans="1:10" x14ac:dyDescent="0.35">
      <c r="A192" s="28" t="s">
        <v>407</v>
      </c>
      <c r="B192" s="28" t="s">
        <v>520</v>
      </c>
      <c r="C192" s="28">
        <v>180</v>
      </c>
      <c r="D192" s="32">
        <v>10900</v>
      </c>
      <c r="E192" s="32" t="s">
        <v>364</v>
      </c>
      <c r="F192" s="32" t="s">
        <v>364</v>
      </c>
      <c r="G192" s="32">
        <v>17200</v>
      </c>
      <c r="H192" s="32" t="s">
        <v>364</v>
      </c>
      <c r="I192" s="32" t="s">
        <v>364</v>
      </c>
      <c r="J192" s="28"/>
    </row>
    <row r="193" spans="1:10" x14ac:dyDescent="0.35">
      <c r="A193" s="28" t="s">
        <v>425</v>
      </c>
      <c r="B193" s="28" t="s">
        <v>534</v>
      </c>
      <c r="C193" s="28">
        <v>180</v>
      </c>
      <c r="D193" s="32">
        <v>10900</v>
      </c>
      <c r="E193" s="32" t="s">
        <v>364</v>
      </c>
      <c r="F193" s="32" t="s">
        <v>364</v>
      </c>
      <c r="G193" s="32">
        <v>10900</v>
      </c>
      <c r="H193" s="32" t="s">
        <v>364</v>
      </c>
      <c r="I193" s="32" t="s">
        <v>364</v>
      </c>
      <c r="J193" s="28"/>
    </row>
    <row r="194" spans="1:10" x14ac:dyDescent="0.35">
      <c r="A194" s="28" t="s">
        <v>466</v>
      </c>
      <c r="B194" s="28" t="s">
        <v>577</v>
      </c>
      <c r="C194" s="28">
        <v>180</v>
      </c>
      <c r="D194" s="32">
        <v>9400</v>
      </c>
      <c r="E194" s="32" t="s">
        <v>364</v>
      </c>
      <c r="F194" s="32" t="s">
        <v>364</v>
      </c>
      <c r="G194" s="32">
        <v>9400</v>
      </c>
      <c r="H194" s="32" t="s">
        <v>364</v>
      </c>
      <c r="I194" s="32" t="s">
        <v>364</v>
      </c>
      <c r="J194" s="28"/>
    </row>
    <row r="195" spans="1:10" x14ac:dyDescent="0.35">
      <c r="A195" s="28" t="s">
        <v>360</v>
      </c>
      <c r="B195" s="28" t="s">
        <v>542</v>
      </c>
      <c r="C195" s="28">
        <v>120</v>
      </c>
      <c r="D195" s="32">
        <v>9535</v>
      </c>
      <c r="E195" s="32">
        <v>9535</v>
      </c>
      <c r="F195" s="32">
        <v>9535</v>
      </c>
      <c r="G195" s="32">
        <v>17200</v>
      </c>
      <c r="H195" s="32">
        <v>17200</v>
      </c>
      <c r="I195" s="32">
        <v>17000</v>
      </c>
      <c r="J195" s="28"/>
    </row>
    <row r="196" spans="1:10" x14ac:dyDescent="0.35">
      <c r="A196" s="28" t="s">
        <v>513</v>
      </c>
      <c r="B196" s="28" t="s">
        <v>616</v>
      </c>
      <c r="C196" s="28">
        <v>180</v>
      </c>
      <c r="D196" s="32" t="s">
        <v>364</v>
      </c>
      <c r="E196" s="32" t="s">
        <v>364</v>
      </c>
      <c r="F196" s="32" t="s">
        <v>364</v>
      </c>
      <c r="G196" s="32" t="s">
        <v>364</v>
      </c>
      <c r="H196" s="32" t="s">
        <v>364</v>
      </c>
      <c r="I196" s="32" t="s">
        <v>364</v>
      </c>
      <c r="J196" s="28"/>
    </row>
    <row r="197" spans="1:10" x14ac:dyDescent="0.35">
      <c r="A197" s="28" t="s">
        <v>58</v>
      </c>
      <c r="B197" s="28" t="s">
        <v>213</v>
      </c>
      <c r="C197" s="28">
        <v>120</v>
      </c>
      <c r="D197" s="32">
        <v>9535</v>
      </c>
      <c r="E197" s="32">
        <v>9535</v>
      </c>
      <c r="F197" s="32">
        <v>9535</v>
      </c>
      <c r="G197" s="32">
        <v>19200</v>
      </c>
      <c r="H197" s="32">
        <v>19200</v>
      </c>
      <c r="I197" s="32">
        <v>19200</v>
      </c>
      <c r="J197" s="28"/>
    </row>
    <row r="198" spans="1:10" x14ac:dyDescent="0.35">
      <c r="A198" s="28" t="s">
        <v>126</v>
      </c>
      <c r="B198" s="28" t="s">
        <v>279</v>
      </c>
      <c r="C198" s="28">
        <v>120</v>
      </c>
      <c r="D198" s="32">
        <v>9535</v>
      </c>
      <c r="E198" s="32">
        <v>9535</v>
      </c>
      <c r="F198" s="32">
        <v>9535</v>
      </c>
      <c r="G198" s="32">
        <v>19200</v>
      </c>
      <c r="H198" s="32">
        <v>19200</v>
      </c>
      <c r="I198" s="32">
        <v>19200</v>
      </c>
      <c r="J198" s="28"/>
    </row>
    <row r="199" spans="1:10" x14ac:dyDescent="0.35">
      <c r="A199" s="28" t="s">
        <v>108</v>
      </c>
      <c r="B199" s="28" t="s">
        <v>262</v>
      </c>
      <c r="C199" s="28">
        <v>120</v>
      </c>
      <c r="D199" s="32">
        <v>9535</v>
      </c>
      <c r="E199" s="32">
        <v>9535</v>
      </c>
      <c r="F199" s="32">
        <v>9535</v>
      </c>
      <c r="G199" s="32">
        <v>19200</v>
      </c>
      <c r="H199" s="32">
        <v>19200</v>
      </c>
      <c r="I199" s="32">
        <v>19200</v>
      </c>
      <c r="J199" s="28"/>
    </row>
    <row r="200" spans="1:10" x14ac:dyDescent="0.35">
      <c r="A200" s="28" t="s">
        <v>98</v>
      </c>
      <c r="B200" s="28" t="s">
        <v>252</v>
      </c>
      <c r="C200" s="28">
        <v>120</v>
      </c>
      <c r="D200" s="32">
        <v>9535</v>
      </c>
      <c r="E200" s="32">
        <v>9535</v>
      </c>
      <c r="F200" s="32">
        <v>9535</v>
      </c>
      <c r="G200" s="32">
        <v>19200</v>
      </c>
      <c r="H200" s="32">
        <v>19200</v>
      </c>
      <c r="I200" s="32">
        <v>19200</v>
      </c>
      <c r="J200" s="28"/>
    </row>
    <row r="201" spans="1:10" x14ac:dyDescent="0.35">
      <c r="A201" s="28" t="s">
        <v>165</v>
      </c>
      <c r="B201" s="28" t="s">
        <v>318</v>
      </c>
      <c r="C201" s="28">
        <v>120</v>
      </c>
      <c r="D201" s="32">
        <v>9535</v>
      </c>
      <c r="E201" s="32">
        <v>9535</v>
      </c>
      <c r="F201" s="32">
        <v>9535</v>
      </c>
      <c r="G201" s="32">
        <v>19200</v>
      </c>
      <c r="H201" s="32">
        <v>19200</v>
      </c>
      <c r="I201" s="32">
        <v>19200</v>
      </c>
      <c r="J201" s="28"/>
    </row>
    <row r="202" spans="1:10" x14ac:dyDescent="0.35">
      <c r="A202" s="28" t="s">
        <v>500</v>
      </c>
      <c r="B202" s="28" t="s">
        <v>603</v>
      </c>
      <c r="C202" s="28"/>
      <c r="D202" s="32" t="s">
        <v>364</v>
      </c>
      <c r="E202" s="32" t="s">
        <v>364</v>
      </c>
      <c r="F202" s="32" t="s">
        <v>364</v>
      </c>
      <c r="G202" s="32" t="s">
        <v>364</v>
      </c>
      <c r="H202" s="32" t="s">
        <v>364</v>
      </c>
      <c r="I202" s="32" t="s">
        <v>364</v>
      </c>
      <c r="J202" s="28"/>
    </row>
    <row r="203" spans="1:10" x14ac:dyDescent="0.35">
      <c r="A203" s="28" t="s">
        <v>499</v>
      </c>
      <c r="B203" s="28" t="s">
        <v>602</v>
      </c>
      <c r="C203" s="28"/>
      <c r="D203" s="32" t="s">
        <v>364</v>
      </c>
      <c r="E203" s="32" t="s">
        <v>364</v>
      </c>
      <c r="F203" s="32" t="s">
        <v>364</v>
      </c>
      <c r="G203" s="32" t="s">
        <v>364</v>
      </c>
      <c r="H203" s="32" t="s">
        <v>364</v>
      </c>
      <c r="I203" s="32" t="s">
        <v>364</v>
      </c>
      <c r="J203" s="28"/>
    </row>
    <row r="204" spans="1:10" x14ac:dyDescent="0.35">
      <c r="A204" s="28" t="s">
        <v>431</v>
      </c>
      <c r="B204" s="28" t="s">
        <v>540</v>
      </c>
      <c r="C204" s="28">
        <v>180</v>
      </c>
      <c r="D204" s="32">
        <v>9400</v>
      </c>
      <c r="E204" s="32" t="s">
        <v>364</v>
      </c>
      <c r="F204" s="32" t="s">
        <v>364</v>
      </c>
      <c r="G204" s="32">
        <v>9400</v>
      </c>
      <c r="H204" s="32" t="s">
        <v>364</v>
      </c>
      <c r="I204" s="32" t="s">
        <v>364</v>
      </c>
      <c r="J204" s="28"/>
    </row>
    <row r="205" spans="1:10" x14ac:dyDescent="0.35">
      <c r="A205" s="28" t="s">
        <v>120</v>
      </c>
      <c r="B205" s="28" t="s">
        <v>273</v>
      </c>
      <c r="C205" s="28">
        <v>120</v>
      </c>
      <c r="D205" s="32">
        <v>9535</v>
      </c>
      <c r="E205" s="32">
        <v>9535</v>
      </c>
      <c r="F205" s="32">
        <v>9535</v>
      </c>
      <c r="G205" s="32">
        <v>19200</v>
      </c>
      <c r="H205" s="32">
        <v>19200</v>
      </c>
      <c r="I205" s="32">
        <v>19200</v>
      </c>
      <c r="J205" s="28"/>
    </row>
    <row r="206" spans="1:10" x14ac:dyDescent="0.35">
      <c r="A206" s="28" t="s">
        <v>148</v>
      </c>
      <c r="B206" s="28" t="s">
        <v>301</v>
      </c>
      <c r="C206" s="28">
        <v>120</v>
      </c>
      <c r="D206" s="32">
        <v>9535</v>
      </c>
      <c r="E206" s="32">
        <v>9535</v>
      </c>
      <c r="F206" s="32">
        <v>9535</v>
      </c>
      <c r="G206" s="32">
        <v>19200</v>
      </c>
      <c r="H206" s="32">
        <v>19200</v>
      </c>
      <c r="I206" s="32">
        <v>19200</v>
      </c>
      <c r="J206" s="28"/>
    </row>
    <row r="207" spans="1:10" x14ac:dyDescent="0.35">
      <c r="A207" s="28" t="s">
        <v>129</v>
      </c>
      <c r="B207" s="28" t="s">
        <v>282</v>
      </c>
      <c r="C207" s="28">
        <v>120</v>
      </c>
      <c r="D207" s="32">
        <v>9535</v>
      </c>
      <c r="E207" s="32">
        <v>9535</v>
      </c>
      <c r="F207" s="32">
        <v>9535</v>
      </c>
      <c r="G207" s="32">
        <v>19200</v>
      </c>
      <c r="H207" s="32">
        <v>19200</v>
      </c>
      <c r="I207" s="32">
        <v>19200</v>
      </c>
      <c r="J207" s="28"/>
    </row>
    <row r="208" spans="1:10" x14ac:dyDescent="0.35">
      <c r="A208" s="28" t="s">
        <v>448</v>
      </c>
      <c r="B208" s="28" t="s">
        <v>558</v>
      </c>
      <c r="C208" s="28">
        <v>180</v>
      </c>
      <c r="D208" s="32">
        <v>9400</v>
      </c>
      <c r="E208" s="32" t="s">
        <v>364</v>
      </c>
      <c r="F208" s="32" t="s">
        <v>364</v>
      </c>
      <c r="G208" s="32">
        <v>17200</v>
      </c>
      <c r="H208" s="32" t="s">
        <v>364</v>
      </c>
      <c r="I208" s="32" t="s">
        <v>364</v>
      </c>
      <c r="J208" s="28"/>
    </row>
    <row r="209" spans="1:10" x14ac:dyDescent="0.35">
      <c r="A209" s="28" t="s">
        <v>438</v>
      </c>
      <c r="B209" s="28" t="s">
        <v>548</v>
      </c>
      <c r="C209" s="28">
        <v>180</v>
      </c>
      <c r="D209" s="32">
        <v>9400</v>
      </c>
      <c r="E209" s="32" t="s">
        <v>364</v>
      </c>
      <c r="F209" s="32" t="s">
        <v>364</v>
      </c>
      <c r="G209" s="32">
        <v>17200</v>
      </c>
      <c r="H209" s="32" t="s">
        <v>364</v>
      </c>
      <c r="I209" s="32" t="s">
        <v>364</v>
      </c>
      <c r="J209" s="28"/>
    </row>
    <row r="210" spans="1:10" x14ac:dyDescent="0.35">
      <c r="A210" s="28" t="s">
        <v>447</v>
      </c>
      <c r="B210" s="28" t="s">
        <v>557</v>
      </c>
      <c r="C210" s="28">
        <v>180</v>
      </c>
      <c r="D210" s="32">
        <v>8600</v>
      </c>
      <c r="E210" s="32">
        <v>8600</v>
      </c>
      <c r="F210" s="32" t="s">
        <v>364</v>
      </c>
      <c r="G210" s="32">
        <v>8600</v>
      </c>
      <c r="H210" s="32">
        <v>8600</v>
      </c>
      <c r="I210" s="32" t="s">
        <v>364</v>
      </c>
      <c r="J210" s="28"/>
    </row>
    <row r="211" spans="1:10" x14ac:dyDescent="0.35">
      <c r="A211" s="28" t="s">
        <v>437</v>
      </c>
      <c r="B211" s="28" t="s">
        <v>547</v>
      </c>
      <c r="C211" s="28">
        <v>180</v>
      </c>
      <c r="D211" s="32">
        <v>9400</v>
      </c>
      <c r="E211" s="32" t="s">
        <v>364</v>
      </c>
      <c r="F211" s="32" t="s">
        <v>364</v>
      </c>
      <c r="G211" s="32">
        <v>17200</v>
      </c>
      <c r="H211" s="32" t="s">
        <v>364</v>
      </c>
      <c r="I211" s="32" t="s">
        <v>364</v>
      </c>
      <c r="J211" s="28"/>
    </row>
    <row r="212" spans="1:10" x14ac:dyDescent="0.35">
      <c r="A212" s="28" t="s">
        <v>469</v>
      </c>
      <c r="B212" s="28" t="s">
        <v>580</v>
      </c>
      <c r="C212" s="28">
        <v>180</v>
      </c>
      <c r="D212" s="32">
        <v>12600</v>
      </c>
      <c r="E212" s="32" t="s">
        <v>364</v>
      </c>
      <c r="F212" s="32" t="s">
        <v>364</v>
      </c>
      <c r="G212" s="32">
        <v>19200</v>
      </c>
      <c r="H212" s="32" t="s">
        <v>364</v>
      </c>
      <c r="I212" s="32" t="s">
        <v>364</v>
      </c>
      <c r="J212" s="28"/>
    </row>
    <row r="213" spans="1:10" x14ac:dyDescent="0.35">
      <c r="A213" s="28" t="s">
        <v>442</v>
      </c>
      <c r="B213" s="28" t="s">
        <v>552</v>
      </c>
      <c r="C213" s="28">
        <v>180</v>
      </c>
      <c r="D213" s="32">
        <v>12600</v>
      </c>
      <c r="E213" s="32" t="s">
        <v>364</v>
      </c>
      <c r="F213" s="32" t="s">
        <v>364</v>
      </c>
      <c r="G213" s="32">
        <v>19200</v>
      </c>
      <c r="H213" s="32" t="s">
        <v>364</v>
      </c>
      <c r="I213" s="32" t="s">
        <v>364</v>
      </c>
      <c r="J213" s="28"/>
    </row>
    <row r="214" spans="1:10" x14ac:dyDescent="0.35">
      <c r="A214" s="28" t="s">
        <v>482</v>
      </c>
      <c r="B214" s="28" t="s">
        <v>592</v>
      </c>
      <c r="C214" s="28">
        <v>180</v>
      </c>
      <c r="D214" s="32">
        <v>10900</v>
      </c>
      <c r="E214" s="32" t="s">
        <v>364</v>
      </c>
      <c r="F214" s="32" t="s">
        <v>364</v>
      </c>
      <c r="G214" s="32">
        <v>19200</v>
      </c>
      <c r="H214" s="32" t="s">
        <v>364</v>
      </c>
      <c r="I214" s="32" t="s">
        <v>364</v>
      </c>
      <c r="J214" s="28"/>
    </row>
    <row r="215" spans="1:10" x14ac:dyDescent="0.35">
      <c r="A215" s="28" t="s">
        <v>430</v>
      </c>
      <c r="B215" s="28" t="s">
        <v>539</v>
      </c>
      <c r="C215" s="28">
        <v>180</v>
      </c>
      <c r="D215" s="32">
        <v>10900</v>
      </c>
      <c r="E215" s="32" t="s">
        <v>364</v>
      </c>
      <c r="F215" s="32" t="s">
        <v>364</v>
      </c>
      <c r="G215" s="32">
        <v>19200</v>
      </c>
      <c r="H215" s="32" t="s">
        <v>364</v>
      </c>
      <c r="I215" s="32" t="s">
        <v>364</v>
      </c>
      <c r="J215" s="28"/>
    </row>
    <row r="216" spans="1:10" x14ac:dyDescent="0.35">
      <c r="A216" s="28" t="s">
        <v>510</v>
      </c>
      <c r="B216" s="28" t="s">
        <v>613</v>
      </c>
      <c r="C216" s="28">
        <v>180</v>
      </c>
      <c r="D216" s="32" t="s">
        <v>364</v>
      </c>
      <c r="E216" s="32" t="s">
        <v>364</v>
      </c>
      <c r="F216" s="32" t="s">
        <v>364</v>
      </c>
      <c r="G216" s="32" t="s">
        <v>364</v>
      </c>
      <c r="H216" s="32" t="s">
        <v>364</v>
      </c>
      <c r="I216" s="32" t="s">
        <v>364</v>
      </c>
      <c r="J216" s="28"/>
    </row>
    <row r="217" spans="1:10" x14ac:dyDescent="0.35">
      <c r="A217" s="28" t="s">
        <v>493</v>
      </c>
      <c r="B217" s="28" t="s">
        <v>601</v>
      </c>
      <c r="C217" s="28">
        <v>180</v>
      </c>
      <c r="D217" s="32">
        <v>10900</v>
      </c>
      <c r="E217" s="32" t="s">
        <v>364</v>
      </c>
      <c r="F217" s="32" t="s">
        <v>364</v>
      </c>
      <c r="G217" s="32">
        <v>19200</v>
      </c>
      <c r="H217" s="32" t="s">
        <v>364</v>
      </c>
      <c r="I217" s="32" t="s">
        <v>364</v>
      </c>
      <c r="J217" s="28"/>
    </row>
    <row r="218" spans="1:10" x14ac:dyDescent="0.35">
      <c r="A218" s="28" t="s">
        <v>486</v>
      </c>
      <c r="B218" s="28" t="s">
        <v>596</v>
      </c>
      <c r="C218" s="28">
        <v>180</v>
      </c>
      <c r="D218" s="32">
        <v>12600</v>
      </c>
      <c r="E218" s="32" t="s">
        <v>364</v>
      </c>
      <c r="F218" s="32" t="s">
        <v>364</v>
      </c>
      <c r="G218" s="32">
        <v>19200</v>
      </c>
      <c r="H218" s="32" t="s">
        <v>364</v>
      </c>
      <c r="I218" s="32" t="s">
        <v>364</v>
      </c>
      <c r="J218" s="28"/>
    </row>
    <row r="219" spans="1:10" x14ac:dyDescent="0.35">
      <c r="A219" s="28" t="s">
        <v>453</v>
      </c>
      <c r="B219" s="28" t="s">
        <v>564</v>
      </c>
      <c r="C219" s="28">
        <v>180</v>
      </c>
      <c r="D219" s="32">
        <v>12600</v>
      </c>
      <c r="E219" s="32" t="s">
        <v>364</v>
      </c>
      <c r="F219" s="32" t="s">
        <v>364</v>
      </c>
      <c r="G219" s="32">
        <v>20600</v>
      </c>
      <c r="H219" s="32" t="s">
        <v>364</v>
      </c>
      <c r="I219" s="32" t="s">
        <v>364</v>
      </c>
      <c r="J219" s="28"/>
    </row>
    <row r="220" spans="1:10" x14ac:dyDescent="0.35">
      <c r="A220" s="28" t="s">
        <v>488</v>
      </c>
      <c r="B220" s="28" t="s">
        <v>560</v>
      </c>
      <c r="C220" s="28">
        <v>180</v>
      </c>
      <c r="D220" s="32">
        <v>10900</v>
      </c>
      <c r="E220" s="32" t="s">
        <v>364</v>
      </c>
      <c r="F220" s="32" t="s">
        <v>364</v>
      </c>
      <c r="G220" s="32">
        <v>19200</v>
      </c>
      <c r="H220" s="32" t="s">
        <v>364</v>
      </c>
      <c r="I220" s="32" t="s">
        <v>364</v>
      </c>
      <c r="J220" s="28"/>
    </row>
    <row r="221" spans="1:10" x14ac:dyDescent="0.35">
      <c r="A221" s="28" t="s">
        <v>487</v>
      </c>
      <c r="B221" s="28" t="s">
        <v>518</v>
      </c>
      <c r="C221" s="28">
        <v>180</v>
      </c>
      <c r="D221" s="32">
        <v>10900</v>
      </c>
      <c r="E221" s="32" t="s">
        <v>364</v>
      </c>
      <c r="F221" s="32" t="s">
        <v>364</v>
      </c>
      <c r="G221" s="32">
        <v>19200</v>
      </c>
      <c r="H221" s="32" t="s">
        <v>364</v>
      </c>
      <c r="I221" s="32" t="s">
        <v>364</v>
      </c>
      <c r="J221" s="28"/>
    </row>
    <row r="222" spans="1:10" x14ac:dyDescent="0.35">
      <c r="A222" s="28" t="s">
        <v>511</v>
      </c>
      <c r="B222" s="28" t="s">
        <v>614</v>
      </c>
      <c r="C222" s="28">
        <v>180</v>
      </c>
      <c r="D222" s="32" t="s">
        <v>364</v>
      </c>
      <c r="E222" s="32" t="s">
        <v>364</v>
      </c>
      <c r="F222" s="32" t="s">
        <v>364</v>
      </c>
      <c r="G222" s="32" t="s">
        <v>364</v>
      </c>
      <c r="H222" s="32" t="s">
        <v>364</v>
      </c>
      <c r="I222" s="32" t="s">
        <v>364</v>
      </c>
      <c r="J222" s="28"/>
    </row>
    <row r="223" spans="1:10" x14ac:dyDescent="0.35">
      <c r="A223" s="28" t="s">
        <v>404</v>
      </c>
      <c r="B223" s="28" t="s">
        <v>516</v>
      </c>
      <c r="C223" s="28">
        <v>180</v>
      </c>
      <c r="D223" s="32">
        <v>10900</v>
      </c>
      <c r="E223" s="32" t="s">
        <v>364</v>
      </c>
      <c r="F223" s="32" t="s">
        <v>364</v>
      </c>
      <c r="G223" s="32">
        <v>17900</v>
      </c>
      <c r="H223" s="32" t="s">
        <v>364</v>
      </c>
      <c r="I223" s="32" t="s">
        <v>364</v>
      </c>
      <c r="J223" s="28"/>
    </row>
    <row r="224" spans="1:10" x14ac:dyDescent="0.35">
      <c r="A224" s="28" t="s">
        <v>412</v>
      </c>
      <c r="B224" s="28" t="s">
        <v>525</v>
      </c>
      <c r="C224" s="28">
        <v>180</v>
      </c>
      <c r="D224" s="32">
        <v>10900</v>
      </c>
      <c r="E224" s="32" t="s">
        <v>364</v>
      </c>
      <c r="F224" s="32" t="s">
        <v>364</v>
      </c>
      <c r="G224" s="32">
        <v>19200</v>
      </c>
      <c r="H224" s="32" t="s">
        <v>364</v>
      </c>
      <c r="I224" s="32" t="s">
        <v>364</v>
      </c>
      <c r="J224" s="28"/>
    </row>
    <row r="225" spans="1:10" x14ac:dyDescent="0.35">
      <c r="A225" s="28" t="s">
        <v>489</v>
      </c>
      <c r="B225" s="28" t="s">
        <v>597</v>
      </c>
      <c r="C225" s="28">
        <v>180</v>
      </c>
      <c r="D225" s="32">
        <v>10900</v>
      </c>
      <c r="E225" s="32" t="s">
        <v>364</v>
      </c>
      <c r="F225" s="32" t="s">
        <v>364</v>
      </c>
      <c r="G225" s="32">
        <v>19200</v>
      </c>
      <c r="H225" s="32" t="s">
        <v>364</v>
      </c>
      <c r="I225" s="32" t="s">
        <v>364</v>
      </c>
      <c r="J225" s="28"/>
    </row>
    <row r="226" spans="1:10" x14ac:dyDescent="0.35">
      <c r="A226" s="28" t="s">
        <v>495</v>
      </c>
      <c r="B226" s="28" t="s">
        <v>627</v>
      </c>
      <c r="C226" s="28">
        <v>180</v>
      </c>
      <c r="D226" s="32" t="s">
        <v>364</v>
      </c>
      <c r="E226" s="32" t="s">
        <v>364</v>
      </c>
      <c r="F226" s="32" t="s">
        <v>364</v>
      </c>
      <c r="G226" s="32" t="s">
        <v>364</v>
      </c>
      <c r="H226" s="32" t="s">
        <v>364</v>
      </c>
      <c r="I226" s="32" t="s">
        <v>364</v>
      </c>
      <c r="J226" s="28"/>
    </row>
    <row r="227" spans="1:10" x14ac:dyDescent="0.35">
      <c r="A227" s="28" t="s">
        <v>460</v>
      </c>
      <c r="B227" s="28" t="s">
        <v>572</v>
      </c>
      <c r="C227" s="28">
        <v>180</v>
      </c>
      <c r="D227" s="32">
        <v>9400</v>
      </c>
      <c r="E227" s="32" t="s">
        <v>364</v>
      </c>
      <c r="F227" s="32" t="s">
        <v>364</v>
      </c>
      <c r="G227" s="32">
        <v>17900</v>
      </c>
      <c r="H227" s="32" t="s">
        <v>364</v>
      </c>
      <c r="I227" s="32" t="s">
        <v>364</v>
      </c>
      <c r="J227" s="28"/>
    </row>
    <row r="228" spans="1:10" x14ac:dyDescent="0.35">
      <c r="A228" s="28" t="s">
        <v>501</v>
      </c>
      <c r="B228" s="28" t="s">
        <v>604</v>
      </c>
      <c r="C228" s="28">
        <v>180</v>
      </c>
      <c r="D228" s="32">
        <v>10900</v>
      </c>
      <c r="E228" s="32" t="s">
        <v>364</v>
      </c>
      <c r="F228" s="32" t="s">
        <v>364</v>
      </c>
      <c r="G228" s="32">
        <v>17200</v>
      </c>
      <c r="H228" s="32" t="s">
        <v>364</v>
      </c>
      <c r="I228" s="32" t="s">
        <v>364</v>
      </c>
      <c r="J228" s="28"/>
    </row>
    <row r="229" spans="1:10" x14ac:dyDescent="0.35">
      <c r="A229" s="28" t="s">
        <v>426</v>
      </c>
      <c r="B229" s="28" t="s">
        <v>535</v>
      </c>
      <c r="C229" s="28">
        <v>180</v>
      </c>
      <c r="D229" s="32">
        <v>9400</v>
      </c>
      <c r="E229" s="32" t="s">
        <v>364</v>
      </c>
      <c r="F229" s="32" t="s">
        <v>364</v>
      </c>
      <c r="G229" s="32">
        <v>17900</v>
      </c>
      <c r="H229" s="32" t="s">
        <v>364</v>
      </c>
      <c r="I229" s="32" t="s">
        <v>364</v>
      </c>
      <c r="J229" s="28"/>
    </row>
    <row r="230" spans="1:10" x14ac:dyDescent="0.35">
      <c r="A230" s="28" t="s">
        <v>474</v>
      </c>
      <c r="B230" s="28" t="s">
        <v>585</v>
      </c>
      <c r="C230" s="28">
        <v>180</v>
      </c>
      <c r="D230" s="32">
        <v>10900</v>
      </c>
      <c r="E230" s="32" t="s">
        <v>364</v>
      </c>
      <c r="F230" s="32" t="s">
        <v>364</v>
      </c>
      <c r="G230" s="32">
        <v>19200</v>
      </c>
      <c r="H230" s="32" t="s">
        <v>364</v>
      </c>
      <c r="I230" s="32" t="s">
        <v>364</v>
      </c>
      <c r="J230" s="28"/>
    </row>
    <row r="231" spans="1:10" x14ac:dyDescent="0.35">
      <c r="A231" s="28" t="s">
        <v>504</v>
      </c>
      <c r="B231" s="28" t="s">
        <v>607</v>
      </c>
      <c r="C231" s="28">
        <v>180</v>
      </c>
      <c r="D231" s="32">
        <v>10900</v>
      </c>
      <c r="E231" s="32" t="s">
        <v>364</v>
      </c>
      <c r="F231" s="32" t="s">
        <v>364</v>
      </c>
      <c r="G231" s="32">
        <v>17200</v>
      </c>
      <c r="H231" s="32" t="s">
        <v>364</v>
      </c>
      <c r="I231" s="32" t="s">
        <v>364</v>
      </c>
      <c r="J231" s="28"/>
    </row>
    <row r="232" spans="1:10" x14ac:dyDescent="0.35">
      <c r="A232" s="28" t="s">
        <v>456</v>
      </c>
      <c r="B232" s="28" t="s">
        <v>567</v>
      </c>
      <c r="C232" s="28">
        <v>180</v>
      </c>
      <c r="D232" s="32">
        <v>10900</v>
      </c>
      <c r="E232" s="32" t="s">
        <v>364</v>
      </c>
      <c r="F232" s="32" t="s">
        <v>364</v>
      </c>
      <c r="G232" s="32">
        <v>19200</v>
      </c>
      <c r="H232" s="32" t="s">
        <v>364</v>
      </c>
      <c r="I232" s="32" t="s">
        <v>364</v>
      </c>
      <c r="J232" s="28"/>
    </row>
    <row r="233" spans="1:10" x14ac:dyDescent="0.35">
      <c r="A233" s="28" t="s">
        <v>468</v>
      </c>
      <c r="B233" s="28" t="s">
        <v>579</v>
      </c>
      <c r="C233" s="28">
        <v>180</v>
      </c>
      <c r="D233" s="32">
        <v>12600</v>
      </c>
      <c r="E233" s="32" t="s">
        <v>364</v>
      </c>
      <c r="F233" s="32" t="s">
        <v>364</v>
      </c>
      <c r="G233" s="32">
        <v>17900</v>
      </c>
      <c r="H233" s="32" t="s">
        <v>364</v>
      </c>
      <c r="I233" s="32" t="s">
        <v>364</v>
      </c>
      <c r="J233" s="28"/>
    </row>
    <row r="234" spans="1:10" x14ac:dyDescent="0.35">
      <c r="A234" s="28" t="s">
        <v>507</v>
      </c>
      <c r="B234" s="28" t="s">
        <v>610</v>
      </c>
      <c r="C234" s="28">
        <v>180</v>
      </c>
      <c r="D234" s="32">
        <v>12600</v>
      </c>
      <c r="E234" s="32" t="s">
        <v>364</v>
      </c>
      <c r="F234" s="32" t="s">
        <v>364</v>
      </c>
      <c r="G234" s="32">
        <v>19200</v>
      </c>
      <c r="H234" s="32" t="s">
        <v>364</v>
      </c>
      <c r="I234" s="32" t="s">
        <v>364</v>
      </c>
      <c r="J234" s="28"/>
    </row>
    <row r="235" spans="1:10" x14ac:dyDescent="0.35">
      <c r="A235" s="28" t="s">
        <v>502</v>
      </c>
      <c r="B235" s="28" t="s">
        <v>605</v>
      </c>
      <c r="C235" s="28">
        <v>180</v>
      </c>
      <c r="D235" s="32">
        <v>10900</v>
      </c>
      <c r="E235" s="32" t="s">
        <v>364</v>
      </c>
      <c r="F235" s="32" t="s">
        <v>364</v>
      </c>
      <c r="G235" s="32">
        <v>17200</v>
      </c>
      <c r="H235" s="32" t="s">
        <v>364</v>
      </c>
      <c r="I235" s="32" t="s">
        <v>364</v>
      </c>
      <c r="J235" s="28"/>
    </row>
    <row r="236" spans="1:10" x14ac:dyDescent="0.35">
      <c r="A236" s="28" t="s">
        <v>455</v>
      </c>
      <c r="B236" s="28" t="s">
        <v>566</v>
      </c>
      <c r="C236" s="28">
        <v>180</v>
      </c>
      <c r="D236" s="32">
        <v>12600</v>
      </c>
      <c r="E236" s="32" t="s">
        <v>364</v>
      </c>
      <c r="F236" s="32" t="s">
        <v>364</v>
      </c>
      <c r="G236" s="32">
        <v>19200</v>
      </c>
      <c r="H236" s="32" t="s">
        <v>364</v>
      </c>
      <c r="I236" s="32" t="s">
        <v>364</v>
      </c>
      <c r="J236" s="28"/>
    </row>
    <row r="237" spans="1:10" x14ac:dyDescent="0.35">
      <c r="A237" s="28" t="s">
        <v>439</v>
      </c>
      <c r="B237" s="28" t="s">
        <v>549</v>
      </c>
      <c r="C237" s="28">
        <v>180</v>
      </c>
      <c r="D237" s="32">
        <v>10900</v>
      </c>
      <c r="E237" s="32" t="s">
        <v>364</v>
      </c>
      <c r="F237" s="32" t="s">
        <v>364</v>
      </c>
      <c r="G237" s="32">
        <v>17200</v>
      </c>
      <c r="H237" s="32" t="s">
        <v>364</v>
      </c>
      <c r="I237" s="32" t="s">
        <v>364</v>
      </c>
      <c r="J237" s="28"/>
    </row>
    <row r="238" spans="1:10" x14ac:dyDescent="0.35">
      <c r="A238" s="28" t="s">
        <v>465</v>
      </c>
      <c r="B238" s="28" t="s">
        <v>576</v>
      </c>
      <c r="C238" s="28">
        <v>180</v>
      </c>
      <c r="D238" s="32">
        <v>10900</v>
      </c>
      <c r="E238" s="32" t="s">
        <v>364</v>
      </c>
      <c r="F238" s="32" t="s">
        <v>364</v>
      </c>
      <c r="G238" s="32">
        <v>19200</v>
      </c>
      <c r="H238" s="32" t="s">
        <v>364</v>
      </c>
      <c r="I238" s="32" t="s">
        <v>364</v>
      </c>
      <c r="J238" s="28"/>
    </row>
    <row r="239" spans="1:10" x14ac:dyDescent="0.35">
      <c r="A239" s="28" t="s">
        <v>444</v>
      </c>
      <c r="B239" s="28" t="s">
        <v>554</v>
      </c>
      <c r="C239" s="28">
        <v>180</v>
      </c>
      <c r="D239" s="32">
        <v>10900</v>
      </c>
      <c r="E239" s="32" t="s">
        <v>364</v>
      </c>
      <c r="F239" s="32" t="s">
        <v>364</v>
      </c>
      <c r="G239" s="32">
        <v>19200</v>
      </c>
      <c r="H239" s="32" t="s">
        <v>364</v>
      </c>
      <c r="I239" s="32" t="s">
        <v>364</v>
      </c>
      <c r="J239" s="28"/>
    </row>
    <row r="240" spans="1:10" x14ac:dyDescent="0.35">
      <c r="A240" s="28" t="s">
        <v>420</v>
      </c>
      <c r="B240" s="28" t="s">
        <v>533</v>
      </c>
      <c r="C240" s="28">
        <v>180</v>
      </c>
      <c r="D240" s="32">
        <v>10900</v>
      </c>
      <c r="E240" s="32" t="s">
        <v>364</v>
      </c>
      <c r="F240" s="32" t="s">
        <v>364</v>
      </c>
      <c r="G240" s="32">
        <v>19200</v>
      </c>
      <c r="H240" s="32" t="s">
        <v>364</v>
      </c>
      <c r="I240" s="32" t="s">
        <v>364</v>
      </c>
      <c r="J240" s="28"/>
    </row>
    <row r="241" spans="1:10" x14ac:dyDescent="0.35">
      <c r="A241" s="28" t="s">
        <v>463</v>
      </c>
      <c r="B241" s="28" t="s">
        <v>574</v>
      </c>
      <c r="C241" s="28">
        <v>180</v>
      </c>
      <c r="D241" s="32">
        <v>10900</v>
      </c>
      <c r="E241" s="32" t="s">
        <v>364</v>
      </c>
      <c r="F241" s="32" t="s">
        <v>364</v>
      </c>
      <c r="G241" s="32">
        <v>19200</v>
      </c>
      <c r="H241" s="32" t="s">
        <v>364</v>
      </c>
      <c r="I241" s="32" t="s">
        <v>364</v>
      </c>
      <c r="J241" s="28"/>
    </row>
    <row r="242" spans="1:10" x14ac:dyDescent="0.35">
      <c r="A242" s="28" t="s">
        <v>498</v>
      </c>
      <c r="B242" s="28" t="s">
        <v>628</v>
      </c>
      <c r="C242" s="28">
        <v>180</v>
      </c>
      <c r="D242" s="32" t="s">
        <v>364</v>
      </c>
      <c r="E242" s="32" t="s">
        <v>364</v>
      </c>
      <c r="F242" s="32" t="s">
        <v>364</v>
      </c>
      <c r="G242" s="32" t="s">
        <v>364</v>
      </c>
      <c r="H242" s="32" t="s">
        <v>364</v>
      </c>
      <c r="I242" s="32" t="s">
        <v>364</v>
      </c>
      <c r="J242" s="28"/>
    </row>
    <row r="243" spans="1:10" x14ac:dyDescent="0.35">
      <c r="A243" s="28" t="s">
        <v>484</v>
      </c>
      <c r="B243" s="28" t="s">
        <v>594</v>
      </c>
      <c r="C243" s="28">
        <v>180</v>
      </c>
      <c r="D243" s="32">
        <v>10900</v>
      </c>
      <c r="E243" s="32" t="s">
        <v>364</v>
      </c>
      <c r="F243" s="32" t="s">
        <v>364</v>
      </c>
      <c r="G243" s="32">
        <v>19200</v>
      </c>
      <c r="H243" s="32" t="s">
        <v>364</v>
      </c>
      <c r="I243" s="32" t="s">
        <v>364</v>
      </c>
      <c r="J243" s="28"/>
    </row>
    <row r="244" spans="1:10" x14ac:dyDescent="0.35">
      <c r="A244" s="28" t="s">
        <v>409</v>
      </c>
      <c r="B244" s="28" t="s">
        <v>522</v>
      </c>
      <c r="C244" s="28">
        <v>180</v>
      </c>
      <c r="D244" s="32">
        <v>12600</v>
      </c>
      <c r="E244" s="32" t="s">
        <v>364</v>
      </c>
      <c r="F244" s="32" t="s">
        <v>364</v>
      </c>
      <c r="G244" s="32">
        <v>19200</v>
      </c>
      <c r="H244" s="32" t="s">
        <v>364</v>
      </c>
      <c r="I244" s="32" t="s">
        <v>364</v>
      </c>
      <c r="J244" s="28"/>
    </row>
    <row r="245" spans="1:10" x14ac:dyDescent="0.35">
      <c r="A245" s="28" t="s">
        <v>506</v>
      </c>
      <c r="B245" s="28" t="s">
        <v>609</v>
      </c>
      <c r="C245" s="28">
        <v>180</v>
      </c>
      <c r="D245" s="32">
        <v>12600</v>
      </c>
      <c r="E245" s="32" t="s">
        <v>364</v>
      </c>
      <c r="F245" s="32" t="s">
        <v>364</v>
      </c>
      <c r="G245" s="32">
        <v>19200</v>
      </c>
      <c r="H245" s="32" t="s">
        <v>364</v>
      </c>
      <c r="I245" s="32" t="s">
        <v>364</v>
      </c>
      <c r="J245" s="28"/>
    </row>
    <row r="246" spans="1:10" x14ac:dyDescent="0.35">
      <c r="A246" s="28" t="s">
        <v>417</v>
      </c>
      <c r="B246" s="28" t="s">
        <v>530</v>
      </c>
      <c r="C246" s="28">
        <v>180</v>
      </c>
      <c r="D246" s="32">
        <v>12600</v>
      </c>
      <c r="E246" s="32" t="s">
        <v>364</v>
      </c>
      <c r="F246" s="32" t="s">
        <v>364</v>
      </c>
      <c r="G246" s="32">
        <v>19200</v>
      </c>
      <c r="H246" s="32" t="s">
        <v>364</v>
      </c>
      <c r="I246" s="32" t="s">
        <v>364</v>
      </c>
      <c r="J246" s="28"/>
    </row>
    <row r="247" spans="1:10" x14ac:dyDescent="0.35">
      <c r="A247" s="28" t="s">
        <v>418</v>
      </c>
      <c r="B247" s="28" t="s">
        <v>531</v>
      </c>
      <c r="C247" s="28">
        <v>180</v>
      </c>
      <c r="D247" s="32">
        <v>10900</v>
      </c>
      <c r="E247" s="32" t="s">
        <v>364</v>
      </c>
      <c r="F247" s="32" t="s">
        <v>364</v>
      </c>
      <c r="G247" s="32">
        <v>10900</v>
      </c>
      <c r="H247" s="32" t="s">
        <v>364</v>
      </c>
      <c r="I247" s="32" t="s">
        <v>364</v>
      </c>
      <c r="J247" s="28"/>
    </row>
    <row r="248" spans="1:10" x14ac:dyDescent="0.35">
      <c r="A248" s="28" t="s">
        <v>503</v>
      </c>
      <c r="B248" s="28" t="s">
        <v>606</v>
      </c>
      <c r="C248" s="28">
        <v>180</v>
      </c>
      <c r="D248" s="32">
        <v>10900</v>
      </c>
      <c r="E248" s="32" t="s">
        <v>364</v>
      </c>
      <c r="F248" s="32" t="s">
        <v>364</v>
      </c>
      <c r="G248" s="32">
        <v>17200</v>
      </c>
      <c r="H248" s="32" t="s">
        <v>364</v>
      </c>
      <c r="I248" s="32" t="s">
        <v>364</v>
      </c>
      <c r="J248" s="28"/>
    </row>
    <row r="249" spans="1:10" x14ac:dyDescent="0.35">
      <c r="A249" s="28" t="s">
        <v>410</v>
      </c>
      <c r="B249" s="28" t="s">
        <v>523</v>
      </c>
      <c r="C249" s="28">
        <v>180</v>
      </c>
      <c r="D249" s="32">
        <v>10900</v>
      </c>
      <c r="E249" s="32" t="s">
        <v>364</v>
      </c>
      <c r="F249" s="32" t="s">
        <v>364</v>
      </c>
      <c r="G249" s="32">
        <v>19200</v>
      </c>
      <c r="H249" s="32" t="s">
        <v>364</v>
      </c>
      <c r="I249" s="32" t="s">
        <v>364</v>
      </c>
      <c r="J249" s="28"/>
    </row>
    <row r="250" spans="1:10" x14ac:dyDescent="0.35">
      <c r="A250" s="28" t="s">
        <v>406</v>
      </c>
      <c r="B250" s="28" t="s">
        <v>519</v>
      </c>
      <c r="C250" s="28">
        <v>180</v>
      </c>
      <c r="D250" s="32">
        <v>9400</v>
      </c>
      <c r="E250" s="32" t="s">
        <v>364</v>
      </c>
      <c r="F250" s="32" t="s">
        <v>364</v>
      </c>
      <c r="G250" s="32">
        <v>17200</v>
      </c>
      <c r="H250" s="32" t="s">
        <v>364</v>
      </c>
      <c r="I250" s="32" t="s">
        <v>364</v>
      </c>
      <c r="J250" s="28"/>
    </row>
    <row r="251" spans="1:10" x14ac:dyDescent="0.35">
      <c r="A251" s="28" t="s">
        <v>427</v>
      </c>
      <c r="B251" s="28" t="s">
        <v>536</v>
      </c>
      <c r="C251" s="28">
        <v>180</v>
      </c>
      <c r="D251" s="32">
        <v>10900</v>
      </c>
      <c r="E251" s="32" t="s">
        <v>364</v>
      </c>
      <c r="F251" s="32" t="s">
        <v>364</v>
      </c>
      <c r="G251" s="32">
        <v>19200</v>
      </c>
      <c r="H251" s="32" t="s">
        <v>364</v>
      </c>
      <c r="I251" s="32" t="s">
        <v>364</v>
      </c>
      <c r="J251" s="28"/>
    </row>
    <row r="252" spans="1:10" x14ac:dyDescent="0.35">
      <c r="A252" s="28" t="s">
        <v>459</v>
      </c>
      <c r="B252" s="28" t="s">
        <v>570</v>
      </c>
      <c r="C252" s="28">
        <v>180</v>
      </c>
      <c r="D252" s="32">
        <v>10900</v>
      </c>
      <c r="E252" s="32" t="s">
        <v>364</v>
      </c>
      <c r="F252" s="32" t="s">
        <v>364</v>
      </c>
      <c r="G252" s="32">
        <v>19200</v>
      </c>
      <c r="H252" s="32" t="s">
        <v>364</v>
      </c>
      <c r="I252" s="32" t="s">
        <v>364</v>
      </c>
      <c r="J252" s="28"/>
    </row>
    <row r="253" spans="1:10" x14ac:dyDescent="0.35">
      <c r="A253" s="28" t="s">
        <v>429</v>
      </c>
      <c r="B253" s="28" t="s">
        <v>538</v>
      </c>
      <c r="C253" s="28">
        <v>180</v>
      </c>
      <c r="D253" s="32">
        <v>12600</v>
      </c>
      <c r="E253" s="32" t="s">
        <v>364</v>
      </c>
      <c r="F253" s="32" t="s">
        <v>364</v>
      </c>
      <c r="G253" s="32">
        <v>17900</v>
      </c>
      <c r="H253" s="32" t="s">
        <v>364</v>
      </c>
      <c r="I253" s="32" t="s">
        <v>364</v>
      </c>
      <c r="J253" s="28"/>
    </row>
    <row r="254" spans="1:10" x14ac:dyDescent="0.35">
      <c r="A254" s="28" t="s">
        <v>405</v>
      </c>
      <c r="B254" s="28" t="s">
        <v>517</v>
      </c>
      <c r="C254" s="28">
        <v>180</v>
      </c>
      <c r="D254" s="32">
        <v>10900</v>
      </c>
      <c r="E254" s="32" t="s">
        <v>364</v>
      </c>
      <c r="F254" s="32" t="s">
        <v>364</v>
      </c>
      <c r="G254" s="32">
        <v>19200</v>
      </c>
      <c r="H254" s="32" t="s">
        <v>364</v>
      </c>
      <c r="I254" s="32" t="s">
        <v>364</v>
      </c>
      <c r="J254" s="28"/>
    </row>
    <row r="255" spans="1:10" x14ac:dyDescent="0.35">
      <c r="A255" s="28" t="s">
        <v>494</v>
      </c>
      <c r="B255" s="28" t="s">
        <v>629</v>
      </c>
      <c r="C255" s="28">
        <v>180</v>
      </c>
      <c r="D255" s="32" t="s">
        <v>364</v>
      </c>
      <c r="E255" s="32" t="s">
        <v>364</v>
      </c>
      <c r="F255" s="32" t="s">
        <v>364</v>
      </c>
      <c r="G255" s="32" t="s">
        <v>364</v>
      </c>
      <c r="H255" s="32" t="s">
        <v>364</v>
      </c>
      <c r="I255" s="32" t="s">
        <v>364</v>
      </c>
      <c r="J255" s="28"/>
    </row>
    <row r="256" spans="1:10" x14ac:dyDescent="0.35">
      <c r="A256" s="28" t="s">
        <v>433</v>
      </c>
      <c r="B256" s="28" t="s">
        <v>543</v>
      </c>
      <c r="C256" s="28">
        <v>180</v>
      </c>
      <c r="D256" s="32">
        <v>12600</v>
      </c>
      <c r="E256" s="32" t="s">
        <v>364</v>
      </c>
      <c r="F256" s="32" t="s">
        <v>364</v>
      </c>
      <c r="G256" s="32">
        <v>17900</v>
      </c>
      <c r="H256" s="32" t="s">
        <v>364</v>
      </c>
      <c r="I256" s="32" t="s">
        <v>364</v>
      </c>
      <c r="J256" s="28"/>
    </row>
    <row r="257" spans="1:10" x14ac:dyDescent="0.35">
      <c r="A257" s="28" t="s">
        <v>461</v>
      </c>
      <c r="B257" s="28" t="s">
        <v>573</v>
      </c>
      <c r="C257" s="28">
        <v>180</v>
      </c>
      <c r="D257" s="32">
        <v>12600</v>
      </c>
      <c r="E257" s="32" t="s">
        <v>364</v>
      </c>
      <c r="F257" s="32" t="s">
        <v>364</v>
      </c>
      <c r="G257" s="32">
        <v>20600</v>
      </c>
      <c r="H257" s="32" t="s">
        <v>364</v>
      </c>
      <c r="I257" s="32" t="s">
        <v>364</v>
      </c>
      <c r="J257" s="28"/>
    </row>
    <row r="258" spans="1:10" x14ac:dyDescent="0.35">
      <c r="A258" s="28" t="s">
        <v>496</v>
      </c>
      <c r="B258" s="28" t="s">
        <v>630</v>
      </c>
      <c r="C258" s="28">
        <v>180</v>
      </c>
      <c r="D258" s="32" t="s">
        <v>364</v>
      </c>
      <c r="E258" s="32" t="s">
        <v>364</v>
      </c>
      <c r="F258" s="32" t="s">
        <v>364</v>
      </c>
      <c r="G258" s="32" t="s">
        <v>364</v>
      </c>
      <c r="H258" s="32" t="s">
        <v>364</v>
      </c>
      <c r="I258" s="32" t="s">
        <v>364</v>
      </c>
      <c r="J258" s="28"/>
    </row>
    <row r="259" spans="1:10" x14ac:dyDescent="0.35">
      <c r="A259" s="28" t="s">
        <v>505</v>
      </c>
      <c r="B259" s="28" t="s">
        <v>608</v>
      </c>
      <c r="C259" s="28">
        <v>180</v>
      </c>
      <c r="D259" s="32">
        <v>10900</v>
      </c>
      <c r="E259" s="32" t="s">
        <v>364</v>
      </c>
      <c r="F259" s="32" t="s">
        <v>364</v>
      </c>
      <c r="G259" s="32">
        <v>17200</v>
      </c>
      <c r="H259" s="32" t="s">
        <v>364</v>
      </c>
      <c r="I259" s="32" t="s">
        <v>364</v>
      </c>
      <c r="J259" s="28"/>
    </row>
    <row r="260" spans="1:10" x14ac:dyDescent="0.35">
      <c r="A260" s="28" t="s">
        <v>470</v>
      </c>
      <c r="B260" s="28" t="s">
        <v>581</v>
      </c>
      <c r="C260" s="28">
        <v>180</v>
      </c>
      <c r="D260" s="32">
        <v>9400</v>
      </c>
      <c r="E260" s="32" t="s">
        <v>364</v>
      </c>
      <c r="F260" s="32" t="s">
        <v>364</v>
      </c>
      <c r="G260" s="32">
        <v>9400</v>
      </c>
      <c r="H260" s="32" t="s">
        <v>364</v>
      </c>
      <c r="I260" s="32" t="s">
        <v>364</v>
      </c>
      <c r="J260" s="28"/>
    </row>
    <row r="261" spans="1:10" x14ac:dyDescent="0.35">
      <c r="A261" s="28" t="s">
        <v>441</v>
      </c>
      <c r="B261" s="28" t="s">
        <v>551</v>
      </c>
      <c r="C261" s="28">
        <v>180</v>
      </c>
      <c r="D261" s="32">
        <v>12600</v>
      </c>
      <c r="E261" s="32" t="s">
        <v>364</v>
      </c>
      <c r="F261" s="32" t="s">
        <v>364</v>
      </c>
      <c r="G261" s="32">
        <v>19200</v>
      </c>
      <c r="H261" s="32" t="s">
        <v>364</v>
      </c>
      <c r="I261" s="32" t="s">
        <v>364</v>
      </c>
      <c r="J261" s="28"/>
    </row>
    <row r="262" spans="1:10" x14ac:dyDescent="0.35">
      <c r="A262" s="28" t="s">
        <v>411</v>
      </c>
      <c r="B262" s="28" t="s">
        <v>524</v>
      </c>
      <c r="C262" s="28">
        <v>180</v>
      </c>
      <c r="D262" s="32">
        <v>12600</v>
      </c>
      <c r="E262" s="32" t="s">
        <v>364</v>
      </c>
      <c r="F262" s="32" t="s">
        <v>364</v>
      </c>
      <c r="G262" s="32">
        <v>17900</v>
      </c>
      <c r="H262" s="32" t="s">
        <v>364</v>
      </c>
      <c r="I262" s="32" t="s">
        <v>364</v>
      </c>
      <c r="J262" s="28"/>
    </row>
    <row r="263" spans="1:10" x14ac:dyDescent="0.35">
      <c r="A263" s="28" t="s">
        <v>432</v>
      </c>
      <c r="B263" s="28" t="s">
        <v>541</v>
      </c>
      <c r="C263" s="28">
        <v>180</v>
      </c>
      <c r="D263" s="32">
        <v>10900</v>
      </c>
      <c r="E263" s="32" t="s">
        <v>364</v>
      </c>
      <c r="F263" s="32" t="s">
        <v>364</v>
      </c>
      <c r="G263" s="32">
        <v>19200</v>
      </c>
      <c r="H263" s="32" t="s">
        <v>364</v>
      </c>
      <c r="I263" s="32" t="s">
        <v>364</v>
      </c>
      <c r="J263" s="28"/>
    </row>
    <row r="264" spans="1:10" x14ac:dyDescent="0.35">
      <c r="A264" s="28" t="s">
        <v>413</v>
      </c>
      <c r="B264" s="28" t="s">
        <v>526</v>
      </c>
      <c r="C264" s="28">
        <v>180</v>
      </c>
      <c r="D264" s="32">
        <v>10900</v>
      </c>
      <c r="E264" s="32" t="s">
        <v>364</v>
      </c>
      <c r="F264" s="32" t="s">
        <v>364</v>
      </c>
      <c r="G264" s="32">
        <v>19200</v>
      </c>
      <c r="H264" s="32" t="s">
        <v>364</v>
      </c>
      <c r="I264" s="32" t="s">
        <v>364</v>
      </c>
      <c r="J264" s="28"/>
    </row>
    <row r="265" spans="1:10" x14ac:dyDescent="0.35">
      <c r="A265" s="28" t="s">
        <v>454</v>
      </c>
      <c r="B265" s="28" t="s">
        <v>565</v>
      </c>
      <c r="C265" s="28">
        <v>180</v>
      </c>
      <c r="D265" s="32">
        <v>12600</v>
      </c>
      <c r="E265" s="32" t="s">
        <v>364</v>
      </c>
      <c r="F265" s="32" t="s">
        <v>364</v>
      </c>
      <c r="G265" s="32">
        <v>20600</v>
      </c>
      <c r="H265" s="32" t="s">
        <v>364</v>
      </c>
      <c r="I265" s="32" t="s">
        <v>364</v>
      </c>
      <c r="J265" s="28"/>
    </row>
    <row r="266" spans="1:10" x14ac:dyDescent="0.35">
      <c r="A266" s="28" t="s">
        <v>479</v>
      </c>
      <c r="B266" s="28" t="s">
        <v>590</v>
      </c>
      <c r="C266" s="28">
        <v>90</v>
      </c>
      <c r="D266" s="32">
        <v>9535</v>
      </c>
      <c r="E266" s="32">
        <v>9535</v>
      </c>
      <c r="F266" s="32">
        <v>9535</v>
      </c>
      <c r="G266" s="32" t="s">
        <v>364</v>
      </c>
      <c r="H266" s="32" t="s">
        <v>364</v>
      </c>
      <c r="I266" s="32" t="s">
        <v>364</v>
      </c>
      <c r="J266" s="28"/>
    </row>
    <row r="267" spans="1:10" x14ac:dyDescent="0.35">
      <c r="A267" s="28" t="s">
        <v>408</v>
      </c>
      <c r="B267" s="28" t="s">
        <v>521</v>
      </c>
      <c r="C267" s="28">
        <v>180</v>
      </c>
      <c r="D267" s="32">
        <v>12600</v>
      </c>
      <c r="E267" s="32" t="s">
        <v>364</v>
      </c>
      <c r="F267" s="32" t="s">
        <v>364</v>
      </c>
      <c r="G267" s="32">
        <v>20600</v>
      </c>
      <c r="H267" s="32" t="s">
        <v>364</v>
      </c>
      <c r="I267" s="32" t="s">
        <v>364</v>
      </c>
      <c r="J267" s="28"/>
    </row>
    <row r="268" spans="1:10" x14ac:dyDescent="0.35">
      <c r="A268" s="28" t="s">
        <v>490</v>
      </c>
      <c r="B268" s="28" t="s">
        <v>598</v>
      </c>
      <c r="C268" s="28">
        <v>180</v>
      </c>
      <c r="D268" s="32">
        <v>10900</v>
      </c>
      <c r="E268" s="32" t="s">
        <v>364</v>
      </c>
      <c r="F268" s="32" t="s">
        <v>364</v>
      </c>
      <c r="G268" s="32">
        <v>19200</v>
      </c>
      <c r="H268" s="32" t="s">
        <v>364</v>
      </c>
      <c r="I268" s="32" t="s">
        <v>364</v>
      </c>
      <c r="J268" s="28"/>
    </row>
    <row r="269" spans="1:10" x14ac:dyDescent="0.35">
      <c r="A269" s="28" t="s">
        <v>820</v>
      </c>
      <c r="B269" s="28" t="s">
        <v>571</v>
      </c>
      <c r="C269" s="28">
        <v>180</v>
      </c>
      <c r="D269" s="32">
        <v>10900</v>
      </c>
      <c r="E269" s="32" t="s">
        <v>364</v>
      </c>
      <c r="F269" s="32" t="s">
        <v>364</v>
      </c>
      <c r="G269" s="32">
        <v>19200</v>
      </c>
      <c r="H269" s="32" t="s">
        <v>364</v>
      </c>
      <c r="I269" s="32" t="s">
        <v>364</v>
      </c>
      <c r="J269" s="28"/>
    </row>
    <row r="270" spans="1:10" x14ac:dyDescent="0.35">
      <c r="A270" s="28" t="s">
        <v>440</v>
      </c>
      <c r="B270" s="28" t="s">
        <v>550</v>
      </c>
      <c r="C270" s="28">
        <v>180</v>
      </c>
      <c r="D270" s="32">
        <v>12600</v>
      </c>
      <c r="E270" s="32" t="s">
        <v>364</v>
      </c>
      <c r="F270" s="32" t="s">
        <v>364</v>
      </c>
      <c r="G270" s="32">
        <v>19200</v>
      </c>
      <c r="H270" s="32" t="s">
        <v>364</v>
      </c>
      <c r="I270" s="32" t="s">
        <v>364</v>
      </c>
      <c r="J270" s="28"/>
    </row>
    <row r="271" spans="1:10" x14ac:dyDescent="0.35">
      <c r="A271" s="28" t="s">
        <v>419</v>
      </c>
      <c r="B271" s="28" t="s">
        <v>532</v>
      </c>
      <c r="C271" s="28">
        <v>90</v>
      </c>
      <c r="D271" s="32">
        <v>12600</v>
      </c>
      <c r="E271" s="32">
        <v>12600</v>
      </c>
      <c r="F271" s="32">
        <v>12600</v>
      </c>
      <c r="G271" s="32">
        <v>17200</v>
      </c>
      <c r="H271" s="32">
        <v>17200</v>
      </c>
      <c r="I271" s="32">
        <v>17000</v>
      </c>
      <c r="J271" s="28"/>
    </row>
    <row r="272" spans="1:10" x14ac:dyDescent="0.35">
      <c r="A272" s="28" t="s">
        <v>514</v>
      </c>
      <c r="B272" s="28" t="s">
        <v>617</v>
      </c>
      <c r="C272" s="28">
        <v>180</v>
      </c>
      <c r="D272" s="32">
        <v>10900</v>
      </c>
      <c r="E272" s="32" t="s">
        <v>364</v>
      </c>
      <c r="F272" s="32" t="s">
        <v>364</v>
      </c>
      <c r="G272" s="32">
        <v>17200</v>
      </c>
      <c r="H272" s="32" t="s">
        <v>364</v>
      </c>
      <c r="I272" s="32" t="s">
        <v>364</v>
      </c>
      <c r="J272" s="28"/>
    </row>
    <row r="273" spans="1:10" x14ac:dyDescent="0.35">
      <c r="A273" s="28" t="s">
        <v>478</v>
      </c>
      <c r="B273" s="28" t="s">
        <v>589</v>
      </c>
      <c r="C273" s="28">
        <v>180</v>
      </c>
      <c r="D273" s="32">
        <v>10900</v>
      </c>
      <c r="E273" s="32" t="s">
        <v>364</v>
      </c>
      <c r="F273" s="32" t="s">
        <v>364</v>
      </c>
      <c r="G273" s="32">
        <v>17200</v>
      </c>
      <c r="H273" s="32" t="s">
        <v>364</v>
      </c>
      <c r="I273" s="32" t="s">
        <v>364</v>
      </c>
      <c r="J273" s="28"/>
    </row>
    <row r="274" spans="1:10" x14ac:dyDescent="0.35">
      <c r="A274" s="28" t="s">
        <v>436</v>
      </c>
      <c r="B274" s="28" t="s">
        <v>546</v>
      </c>
      <c r="C274" s="28">
        <v>180</v>
      </c>
      <c r="D274" s="32">
        <v>10900</v>
      </c>
      <c r="E274" s="32" t="s">
        <v>364</v>
      </c>
      <c r="F274" s="32" t="s">
        <v>364</v>
      </c>
      <c r="G274" s="32">
        <v>17200</v>
      </c>
      <c r="H274" s="32" t="s">
        <v>364</v>
      </c>
      <c r="I274" s="32" t="s">
        <v>364</v>
      </c>
      <c r="J274" s="28"/>
    </row>
    <row r="275" spans="1:10" x14ac:dyDescent="0.35">
      <c r="A275" s="28" t="s">
        <v>492</v>
      </c>
      <c r="B275" s="28" t="s">
        <v>600</v>
      </c>
      <c r="C275" s="28">
        <v>180</v>
      </c>
      <c r="D275" s="32" t="s">
        <v>364</v>
      </c>
      <c r="E275" s="32" t="s">
        <v>364</v>
      </c>
      <c r="F275" s="32" t="s">
        <v>364</v>
      </c>
      <c r="G275" s="32" t="s">
        <v>364</v>
      </c>
      <c r="H275" s="32" t="s">
        <v>364</v>
      </c>
      <c r="I275" s="32" t="s">
        <v>364</v>
      </c>
      <c r="J275" s="28"/>
    </row>
    <row r="276" spans="1:10" x14ac:dyDescent="0.35">
      <c r="A276" s="28" t="s">
        <v>471</v>
      </c>
      <c r="B276" s="28" t="s">
        <v>582</v>
      </c>
      <c r="C276" s="28">
        <v>180</v>
      </c>
      <c r="D276" s="32">
        <v>9400</v>
      </c>
      <c r="E276" s="32" t="s">
        <v>364</v>
      </c>
      <c r="F276" s="32" t="s">
        <v>364</v>
      </c>
      <c r="G276" s="32">
        <v>17200</v>
      </c>
      <c r="H276" s="32" t="s">
        <v>364</v>
      </c>
      <c r="I276" s="32" t="s">
        <v>364</v>
      </c>
      <c r="J276" s="28"/>
    </row>
    <row r="277" spans="1:10" x14ac:dyDescent="0.35">
      <c r="A277" s="28" t="s">
        <v>508</v>
      </c>
      <c r="B277" s="28" t="s">
        <v>611</v>
      </c>
      <c r="C277" s="28">
        <v>180</v>
      </c>
      <c r="D277" s="32">
        <v>10900</v>
      </c>
      <c r="E277" s="32" t="s">
        <v>364</v>
      </c>
      <c r="F277" s="32" t="s">
        <v>364</v>
      </c>
      <c r="G277" s="32">
        <v>19200</v>
      </c>
      <c r="H277" s="32" t="s">
        <v>364</v>
      </c>
      <c r="I277" s="32" t="s">
        <v>364</v>
      </c>
      <c r="J277" s="28"/>
    </row>
    <row r="278" spans="1:10" x14ac:dyDescent="0.35">
      <c r="A278" s="28" t="s">
        <v>512</v>
      </c>
      <c r="B278" s="28" t="s">
        <v>615</v>
      </c>
      <c r="C278" s="28">
        <v>180</v>
      </c>
      <c r="D278" s="32" t="s">
        <v>364</v>
      </c>
      <c r="E278" s="32" t="s">
        <v>364</v>
      </c>
      <c r="F278" s="32" t="s">
        <v>364</v>
      </c>
      <c r="G278" s="32" t="s">
        <v>364</v>
      </c>
      <c r="H278" s="32" t="s">
        <v>364</v>
      </c>
      <c r="I278" s="32" t="s">
        <v>364</v>
      </c>
      <c r="J278" s="28"/>
    </row>
    <row r="279" spans="1:10" x14ac:dyDescent="0.35">
      <c r="A279" s="28" t="s">
        <v>491</v>
      </c>
      <c r="B279" s="28" t="s">
        <v>599</v>
      </c>
      <c r="C279" s="28">
        <v>180</v>
      </c>
      <c r="D279" s="32">
        <v>10900</v>
      </c>
      <c r="E279" s="32" t="s">
        <v>364</v>
      </c>
      <c r="F279" s="32" t="s">
        <v>364</v>
      </c>
      <c r="G279" s="32">
        <v>19200</v>
      </c>
      <c r="H279" s="32" t="s">
        <v>364</v>
      </c>
      <c r="I279" s="32" t="s">
        <v>364</v>
      </c>
      <c r="J279" s="28"/>
    </row>
    <row r="280" spans="1:10" x14ac:dyDescent="0.35">
      <c r="A280" s="28" t="s">
        <v>462</v>
      </c>
      <c r="B280" s="28" t="s">
        <v>625</v>
      </c>
      <c r="C280" s="28">
        <v>120</v>
      </c>
      <c r="D280" s="32">
        <v>9535</v>
      </c>
      <c r="E280" s="32">
        <v>9535</v>
      </c>
      <c r="F280" s="32">
        <v>9535</v>
      </c>
      <c r="G280" s="32">
        <v>17200</v>
      </c>
      <c r="H280" s="32">
        <v>17200</v>
      </c>
      <c r="I280" s="32">
        <v>17000</v>
      </c>
      <c r="J280" s="28"/>
    </row>
    <row r="281" spans="1:10" x14ac:dyDescent="0.35">
      <c r="A281" s="28" t="s">
        <v>421</v>
      </c>
      <c r="B281" s="28" t="s">
        <v>619</v>
      </c>
      <c r="C281" s="28">
        <v>120</v>
      </c>
      <c r="D281" s="32">
        <v>9535</v>
      </c>
      <c r="E281" s="32">
        <v>9535</v>
      </c>
      <c r="F281" s="32">
        <v>9535</v>
      </c>
      <c r="G281" s="32">
        <v>17200</v>
      </c>
      <c r="H281" s="32">
        <v>17200</v>
      </c>
      <c r="I281" s="32">
        <v>17000</v>
      </c>
      <c r="J281" s="28"/>
    </row>
    <row r="282" spans="1:10" x14ac:dyDescent="0.35">
      <c r="A282" s="28" t="s">
        <v>845</v>
      </c>
      <c r="B282" s="28" t="s">
        <v>846</v>
      </c>
      <c r="C282" s="28">
        <v>120</v>
      </c>
      <c r="D282" s="32">
        <v>9535</v>
      </c>
      <c r="E282" s="32">
        <v>9535</v>
      </c>
      <c r="F282" s="32">
        <v>9535</v>
      </c>
      <c r="G282" s="32">
        <v>17200</v>
      </c>
      <c r="H282" s="32">
        <v>17200</v>
      </c>
      <c r="I282" s="32">
        <v>17000</v>
      </c>
      <c r="J282" s="28"/>
    </row>
    <row r="283" spans="1:10" x14ac:dyDescent="0.35">
      <c r="A283" s="28" t="s">
        <v>847</v>
      </c>
      <c r="B283" s="28" t="s">
        <v>848</v>
      </c>
      <c r="C283" s="28">
        <v>120</v>
      </c>
      <c r="D283" s="32">
        <v>7474</v>
      </c>
      <c r="E283" s="32">
        <v>7474</v>
      </c>
      <c r="F283" s="32">
        <v>7474</v>
      </c>
      <c r="G283" s="32">
        <v>7474</v>
      </c>
      <c r="H283" s="32">
        <v>7474</v>
      </c>
      <c r="I283" s="32">
        <v>7474</v>
      </c>
      <c r="J283" s="28"/>
    </row>
    <row r="284" spans="1:10" x14ac:dyDescent="0.35">
      <c r="A284" s="28" t="s">
        <v>361</v>
      </c>
      <c r="B284" s="28" t="s">
        <v>620</v>
      </c>
      <c r="C284" s="28">
        <v>120</v>
      </c>
      <c r="D284" s="32">
        <v>9535</v>
      </c>
      <c r="E284" s="32">
        <v>9535</v>
      </c>
      <c r="F284" s="32">
        <v>9535</v>
      </c>
      <c r="G284" s="32">
        <v>17200</v>
      </c>
      <c r="H284" s="32">
        <v>17200</v>
      </c>
      <c r="I284" s="32">
        <v>17000</v>
      </c>
      <c r="J284" s="28"/>
    </row>
    <row r="285" spans="1:10" x14ac:dyDescent="0.35">
      <c r="A285" s="28" t="s">
        <v>422</v>
      </c>
      <c r="B285" s="28" t="s">
        <v>621</v>
      </c>
      <c r="C285" s="28">
        <v>120</v>
      </c>
      <c r="D285" s="32">
        <v>9535</v>
      </c>
      <c r="E285" s="32">
        <v>9535</v>
      </c>
      <c r="F285" s="32">
        <v>9535</v>
      </c>
      <c r="G285" s="32">
        <v>17200</v>
      </c>
      <c r="H285" s="32">
        <v>17200</v>
      </c>
      <c r="I285" s="32">
        <v>17000</v>
      </c>
      <c r="J285" s="28"/>
    </row>
    <row r="286" spans="1:10" x14ac:dyDescent="0.35">
      <c r="A286" s="28" t="s">
        <v>423</v>
      </c>
      <c r="B286" s="28" t="s">
        <v>622</v>
      </c>
      <c r="C286" s="28">
        <v>120</v>
      </c>
      <c r="D286" s="32">
        <v>9535</v>
      </c>
      <c r="E286" s="32">
        <v>9535</v>
      </c>
      <c r="F286" s="32">
        <v>9535</v>
      </c>
      <c r="G286" s="32">
        <v>17200</v>
      </c>
      <c r="H286" s="32">
        <v>17200</v>
      </c>
      <c r="I286" s="32">
        <v>17000</v>
      </c>
      <c r="J286" s="28"/>
    </row>
    <row r="287" spans="1:10" x14ac:dyDescent="0.35">
      <c r="A287" s="28" t="s">
        <v>480</v>
      </c>
      <c r="B287" s="28" t="s">
        <v>624</v>
      </c>
      <c r="C287" s="28">
        <v>120</v>
      </c>
      <c r="D287" s="32">
        <v>9535</v>
      </c>
      <c r="E287" s="32">
        <v>9535</v>
      </c>
      <c r="F287" s="32">
        <v>9535</v>
      </c>
      <c r="G287" s="32">
        <v>17200</v>
      </c>
      <c r="H287" s="32">
        <v>17200</v>
      </c>
      <c r="I287" s="32">
        <v>17000</v>
      </c>
      <c r="J287" s="28"/>
    </row>
    <row r="288" spans="1:10" x14ac:dyDescent="0.35">
      <c r="A288" s="28" t="s">
        <v>424</v>
      </c>
      <c r="B288" s="28" t="s">
        <v>623</v>
      </c>
      <c r="C288" s="28">
        <v>120</v>
      </c>
      <c r="D288" s="32">
        <v>9535</v>
      </c>
      <c r="E288" s="32">
        <v>9535</v>
      </c>
      <c r="F288" s="32">
        <v>9535</v>
      </c>
      <c r="G288" s="32">
        <v>17200</v>
      </c>
      <c r="H288" s="32">
        <v>17200</v>
      </c>
      <c r="I288" s="32">
        <v>17000</v>
      </c>
      <c r="J288" s="28"/>
    </row>
    <row r="289" spans="1:10" x14ac:dyDescent="0.35">
      <c r="A289" s="28" t="s">
        <v>458</v>
      </c>
      <c r="B289" s="28" t="s">
        <v>569</v>
      </c>
      <c r="C289" s="28">
        <v>60</v>
      </c>
      <c r="D289" s="32">
        <v>3630</v>
      </c>
      <c r="E289" s="32" t="s">
        <v>364</v>
      </c>
      <c r="F289" s="32" t="s">
        <v>364</v>
      </c>
      <c r="G289" s="32">
        <v>5970</v>
      </c>
      <c r="H289" s="32" t="s">
        <v>364</v>
      </c>
      <c r="I289" s="32" t="s">
        <v>364</v>
      </c>
      <c r="J289" s="28"/>
    </row>
    <row r="290" spans="1:10" x14ac:dyDescent="0.35">
      <c r="A290" s="28" t="s">
        <v>457</v>
      </c>
      <c r="B290" s="28" t="s">
        <v>568</v>
      </c>
      <c r="C290" s="28">
        <v>120</v>
      </c>
      <c r="D290" s="32">
        <v>7270</v>
      </c>
      <c r="E290" s="32">
        <v>7270</v>
      </c>
      <c r="F290" s="32" t="s">
        <v>364</v>
      </c>
      <c r="G290" s="32">
        <v>11930</v>
      </c>
      <c r="H290" s="32">
        <v>11930</v>
      </c>
      <c r="I290" s="32" t="s">
        <v>364</v>
      </c>
      <c r="J290" s="28"/>
    </row>
  </sheetData>
  <autoFilter ref="L1:U162" xr:uid="{F6A5C2A0-55EE-4DB0-9090-9F0690BEA252}">
    <sortState ref="L2:U162">
      <sortCondition ref="M1:M162"/>
    </sortState>
  </autoFilter>
  <conditionalFormatting sqref="B157">
    <cfRule type="duplicateValues" dxfId="11" priority="20"/>
  </conditionalFormatting>
  <conditionalFormatting sqref="B279:B290">
    <cfRule type="containsText" dxfId="10" priority="1" operator="containsText" text="DISTANCE">
      <formula>NOT(ISERROR(SEARCH("DISTANCE",B279)))</formula>
    </cfRule>
  </conditionalFormatting>
  <conditionalFormatting sqref="B291:B1048576 B1:B156 B158:B163">
    <cfRule type="duplicateValues" dxfId="9" priority="46"/>
  </conditionalFormatting>
  <conditionalFormatting sqref="M2">
    <cfRule type="duplicateValues" dxfId="8" priority="5"/>
  </conditionalFormatting>
  <conditionalFormatting sqref="M6">
    <cfRule type="duplicateValues" dxfId="7" priority="17"/>
  </conditionalFormatting>
  <conditionalFormatting sqref="M8">
    <cfRule type="duplicateValues" dxfId="6" priority="16"/>
  </conditionalFormatting>
  <conditionalFormatting sqref="M15">
    <cfRule type="duplicateValues" dxfId="5" priority="14"/>
  </conditionalFormatting>
  <conditionalFormatting sqref="M17">
    <cfRule type="duplicateValues" dxfId="4" priority="8"/>
  </conditionalFormatting>
  <conditionalFormatting sqref="M19">
    <cfRule type="duplicateValues" dxfId="3" priority="12"/>
  </conditionalFormatting>
  <conditionalFormatting sqref="M21">
    <cfRule type="duplicateValues" dxfId="2" priority="13"/>
  </conditionalFormatting>
  <conditionalFormatting sqref="M22:M24 M1 M7 M20 M16 M18 M3:M5 M26:M1048576 M9:M14">
    <cfRule type="duplicateValues" dxfId="1" priority="18"/>
  </conditionalFormatting>
  <conditionalFormatting sqref="M1:N1">
    <cfRule type="duplicateValues" dxfId="0" priority="19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33E02-77E6-4B81-BE0E-C813F6921A75}">
  <dimension ref="A1:P36"/>
  <sheetViews>
    <sheetView workbookViewId="0">
      <selection activeCell="O9" sqref="O9"/>
    </sheetView>
  </sheetViews>
  <sheetFormatPr defaultRowHeight="14.5" x14ac:dyDescent="0.35"/>
  <sheetData>
    <row r="1" spans="1:16" x14ac:dyDescent="0.35">
      <c r="A1" t="s">
        <v>6</v>
      </c>
      <c r="C1" s="2" t="s">
        <v>631</v>
      </c>
      <c r="F1" t="s">
        <v>6</v>
      </c>
      <c r="I1" s="5" t="s">
        <v>41</v>
      </c>
      <c r="P1" s="5" t="s">
        <v>42</v>
      </c>
    </row>
    <row r="2" spans="1:16" x14ac:dyDescent="0.35">
      <c r="A2" t="s">
        <v>838</v>
      </c>
      <c r="C2">
        <v>10</v>
      </c>
      <c r="F2" t="s">
        <v>48</v>
      </c>
      <c r="I2" t="s">
        <v>3</v>
      </c>
      <c r="J2" s="113" t="s">
        <v>40</v>
      </c>
      <c r="K2" s="113"/>
      <c r="L2" s="113"/>
      <c r="M2" s="113"/>
      <c r="N2" s="113"/>
      <c r="P2" t="s">
        <v>18</v>
      </c>
    </row>
    <row r="3" spans="1:16" x14ac:dyDescent="0.35">
      <c r="A3" t="s">
        <v>358</v>
      </c>
      <c r="C3">
        <v>15</v>
      </c>
      <c r="F3" t="s">
        <v>0</v>
      </c>
      <c r="I3" t="s">
        <v>1</v>
      </c>
      <c r="J3" s="113"/>
      <c r="K3" s="113"/>
      <c r="L3" s="113"/>
      <c r="M3" s="113"/>
      <c r="N3" s="113"/>
      <c r="P3" t="s">
        <v>45</v>
      </c>
    </row>
    <row r="4" spans="1:16" x14ac:dyDescent="0.35">
      <c r="A4" t="s">
        <v>359</v>
      </c>
      <c r="C4">
        <v>20</v>
      </c>
      <c r="I4" t="s">
        <v>2</v>
      </c>
      <c r="J4" s="113"/>
      <c r="K4" s="113"/>
      <c r="L4" s="113"/>
      <c r="M4" s="113"/>
      <c r="N4" s="113"/>
      <c r="P4" t="s">
        <v>46</v>
      </c>
    </row>
    <row r="5" spans="1:16" x14ac:dyDescent="0.35">
      <c r="C5">
        <v>25</v>
      </c>
      <c r="I5" t="s">
        <v>36</v>
      </c>
    </row>
    <row r="6" spans="1:16" x14ac:dyDescent="0.35">
      <c r="C6">
        <v>30</v>
      </c>
      <c r="I6" t="s">
        <v>24</v>
      </c>
    </row>
    <row r="7" spans="1:16" x14ac:dyDescent="0.35">
      <c r="C7">
        <v>35</v>
      </c>
      <c r="I7" t="s">
        <v>25</v>
      </c>
      <c r="P7" t="s">
        <v>18</v>
      </c>
    </row>
    <row r="8" spans="1:16" x14ac:dyDescent="0.35">
      <c r="C8">
        <v>40</v>
      </c>
      <c r="I8" t="s">
        <v>26</v>
      </c>
      <c r="P8" t="s">
        <v>45</v>
      </c>
    </row>
    <row r="9" spans="1:16" x14ac:dyDescent="0.35">
      <c r="C9">
        <v>45</v>
      </c>
      <c r="I9" t="s">
        <v>4</v>
      </c>
      <c r="P9" t="s">
        <v>47</v>
      </c>
    </row>
    <row r="10" spans="1:16" x14ac:dyDescent="0.35">
      <c r="C10">
        <v>50</v>
      </c>
      <c r="I10" t="s">
        <v>27</v>
      </c>
      <c r="P10" t="s">
        <v>46</v>
      </c>
    </row>
    <row r="11" spans="1:16" x14ac:dyDescent="0.35">
      <c r="C11">
        <v>55</v>
      </c>
      <c r="I11" t="s">
        <v>28</v>
      </c>
    </row>
    <row r="12" spans="1:16" x14ac:dyDescent="0.35">
      <c r="C12">
        <v>60</v>
      </c>
      <c r="I12" t="s">
        <v>29</v>
      </c>
      <c r="J12" s="1"/>
    </row>
    <row r="13" spans="1:16" x14ac:dyDescent="0.35">
      <c r="C13">
        <v>65</v>
      </c>
      <c r="I13" t="s">
        <v>30</v>
      </c>
    </row>
    <row r="14" spans="1:16" x14ac:dyDescent="0.35">
      <c r="C14">
        <v>70</v>
      </c>
      <c r="I14" t="s">
        <v>31</v>
      </c>
    </row>
    <row r="15" spans="1:16" x14ac:dyDescent="0.35">
      <c r="C15">
        <v>75</v>
      </c>
      <c r="I15" t="s">
        <v>32</v>
      </c>
    </row>
    <row r="16" spans="1:16" x14ac:dyDescent="0.35">
      <c r="C16">
        <v>80</v>
      </c>
      <c r="I16" t="s">
        <v>33</v>
      </c>
    </row>
    <row r="17" spans="3:9" x14ac:dyDescent="0.35">
      <c r="C17">
        <v>85</v>
      </c>
      <c r="I17" t="s">
        <v>34</v>
      </c>
    </row>
    <row r="18" spans="3:9" x14ac:dyDescent="0.35">
      <c r="C18">
        <v>90</v>
      </c>
      <c r="I18" t="s">
        <v>35</v>
      </c>
    </row>
    <row r="19" spans="3:9" x14ac:dyDescent="0.35">
      <c r="C19">
        <v>95</v>
      </c>
      <c r="I19" t="s">
        <v>37</v>
      </c>
    </row>
    <row r="20" spans="3:9" x14ac:dyDescent="0.35">
      <c r="C20">
        <v>100</v>
      </c>
    </row>
    <row r="21" spans="3:9" x14ac:dyDescent="0.35">
      <c r="C21">
        <v>105</v>
      </c>
    </row>
    <row r="22" spans="3:9" x14ac:dyDescent="0.35">
      <c r="C22">
        <v>110</v>
      </c>
    </row>
    <row r="23" spans="3:9" x14ac:dyDescent="0.35">
      <c r="C23">
        <v>115</v>
      </c>
    </row>
    <row r="24" spans="3:9" x14ac:dyDescent="0.35">
      <c r="C24">
        <v>120</v>
      </c>
    </row>
    <row r="25" spans="3:9" x14ac:dyDescent="0.35">
      <c r="C25">
        <v>125</v>
      </c>
    </row>
    <row r="26" spans="3:9" x14ac:dyDescent="0.35">
      <c r="C26">
        <v>130</v>
      </c>
    </row>
    <row r="27" spans="3:9" x14ac:dyDescent="0.35">
      <c r="C27">
        <v>135</v>
      </c>
    </row>
    <row r="28" spans="3:9" x14ac:dyDescent="0.35">
      <c r="C28">
        <v>140</v>
      </c>
    </row>
    <row r="29" spans="3:9" x14ac:dyDescent="0.35">
      <c r="C29">
        <v>145</v>
      </c>
    </row>
    <row r="30" spans="3:9" x14ac:dyDescent="0.35">
      <c r="C30">
        <v>150</v>
      </c>
    </row>
    <row r="31" spans="3:9" x14ac:dyDescent="0.35">
      <c r="C31">
        <v>155</v>
      </c>
    </row>
    <row r="32" spans="3:9" x14ac:dyDescent="0.35">
      <c r="C32">
        <v>160</v>
      </c>
    </row>
    <row r="33" spans="3:3" x14ac:dyDescent="0.35">
      <c r="C33">
        <v>165</v>
      </c>
    </row>
    <row r="34" spans="3:3" x14ac:dyDescent="0.35">
      <c r="C34">
        <v>170</v>
      </c>
    </row>
    <row r="35" spans="3:3" x14ac:dyDescent="0.35">
      <c r="C35">
        <v>175</v>
      </c>
    </row>
    <row r="36" spans="3:3" x14ac:dyDescent="0.35">
      <c r="C36">
        <v>180</v>
      </c>
    </row>
  </sheetData>
  <mergeCells count="1">
    <mergeCell ref="J2:N4"/>
  </mergeCells>
  <pageMargins left="0.7" right="0.7" top="0.75" bottom="0.75" header="0.3" footer="0.3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1.xml" Id="Rd3c4172d526e4b2384ade4b889302c76" /></Relationships>
</file>

<file path=customXml/item.xml><?xml version="1.0" encoding="utf-8"?>
<metadata xmlns="http://www.objective.com/ecm/document/metadata/7AA4D16774087397E053C000310AC8A6" version="1.0.0">
  <systemFields>
    <field name="Objective-Id">
      <value order="0">A1279977</value>
    </field>
    <field name="Objective-Title">
      <value order="0">Repeat Fee Calculator 2025-26 MASTER</value>
    </field>
    <field name="Objective-Description">
      <value order="0"/>
    </field>
    <field name="Objective-CreationStamp">
      <value order="0">2025-05-27T10:19:14Z</value>
    </field>
    <field name="Objective-IsApproved">
      <value order="0">false</value>
    </field>
    <field name="Objective-IsPublished">
      <value order="0">true</value>
    </field>
    <field name="Objective-DatePublished">
      <value order="0">2025-05-27T10:19:15Z</value>
    </field>
    <field name="Objective-ModificationStamp">
      <value order="0">2025-05-27T10:19:15Z</value>
    </field>
    <field name="Objective-Owner">
      <value order="0">Johnson Karen</value>
    </field>
    <field name="Objective-Path">
      <value order="0">Objective Global Folder:Professional Service - Student &amp; Academic Administration:11 Strategy &amp; Governance:Policies and Procedures:Academic Regulations &amp; Guidelines:Regulations for Tution Fees</value>
    </field>
    <field name="Objective-Parent">
      <value order="0">Regulations for Tution Fees</value>
    </field>
    <field name="Objective-State">
      <value order="0">Published</value>
    </field>
    <field name="Objective-VersionId">
      <value order="0">vA1519853</value>
    </field>
    <field name="Objective-Version">
      <value order="0">1.0</value>
    </field>
    <field name="Objective-VersionNumber">
      <value order="0">1</value>
    </field>
    <field name="Objective-VersionComment">
      <value order="0"/>
    </field>
    <field name="Objective-FileNumber">
      <value order="0">qA249644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27">
      <field name="Objective-Docstore Name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7AA4D16774087397E053C000310AC8A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Calculator</vt:lpstr>
      <vt:lpstr>Course Details</vt:lpstr>
      <vt:lpstr>Validation New</vt:lpstr>
    </vt:vector>
  </TitlesOfParts>
  <Company>University_of_Portsmouth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Young</dc:creator>
  <cp:lastModifiedBy>Karen Johnson</cp:lastModifiedBy>
  <dcterms:created xsi:type="dcterms:W3CDTF">2017-03-21T12:09:28Z</dcterms:created>
  <dcterms:modified xsi:type="dcterms:W3CDTF">2025-05-27T10:17:02Z</dcterms:modified>
</cp:coreProperties>
</file>

<file path=docProps/custom.xml><?xml version="1.0" encoding="utf-8"?>
<op:Properties xmlns:op="http://schemas.openxmlformats.org/officeDocument/2006/custom-properties">
  <op:property fmtid="{D5CDD505-2E9C-101B-9397-08002B2CF9AE}" pid="2" name="Customer-Id">
    <vt:lpwstr xmlns:vt="http://schemas.openxmlformats.org/officeDocument/2006/docPropsVTypes">7AA4D16774087397E053C000310AC8A6</vt:lpwstr>
  </op:property>
  <op:property fmtid="{D5CDD505-2E9C-101B-9397-08002B2CF9AE}" pid="3" name="Objective-Id">
    <vt:lpwstr xmlns:vt="http://schemas.openxmlformats.org/officeDocument/2006/docPropsVTypes">A1279977</vt:lpwstr>
  </op:property>
  <op:property fmtid="{D5CDD505-2E9C-101B-9397-08002B2CF9AE}" pid="4" name="Objective-Title">
    <vt:lpwstr xmlns:vt="http://schemas.openxmlformats.org/officeDocument/2006/docPropsVTypes">Repeat Fee Calculator 2025-26 MASTER</vt:lpwstr>
  </op:property>
  <op:property fmtid="{D5CDD505-2E9C-101B-9397-08002B2CF9AE}" pid="5" name="Objective-Description">
    <vt:lpwstr xmlns:vt="http://schemas.openxmlformats.org/officeDocument/2006/docPropsVTypes"/>
  </op:property>
  <op:property fmtid="{D5CDD505-2E9C-101B-9397-08002B2CF9AE}" pid="6" name="Objective-CreationStamp">
    <vt:filetime xmlns:vt="http://schemas.openxmlformats.org/officeDocument/2006/docPropsVTypes">2025-05-27T10:19:14Z</vt:filetime>
  </op:property>
  <op:property fmtid="{D5CDD505-2E9C-101B-9397-08002B2CF9AE}" pid="7" name="Objective-IsApproved">
    <vt:bool xmlns:vt="http://schemas.openxmlformats.org/officeDocument/2006/docPropsVTypes">false</vt:bool>
  </op:property>
  <op:property fmtid="{D5CDD505-2E9C-101B-9397-08002B2CF9AE}" pid="8" name="Objective-IsPublished">
    <vt:bool xmlns:vt="http://schemas.openxmlformats.org/officeDocument/2006/docPropsVTypes">true</vt:bool>
  </op:property>
  <op:property fmtid="{D5CDD505-2E9C-101B-9397-08002B2CF9AE}" pid="9" name="Objective-DatePublished">
    <vt:filetime xmlns:vt="http://schemas.openxmlformats.org/officeDocument/2006/docPropsVTypes">2025-05-27T10:19:15Z</vt:filetime>
  </op:property>
  <op:property fmtid="{D5CDD505-2E9C-101B-9397-08002B2CF9AE}" pid="10" name="Objective-ModificationStamp">
    <vt:filetime xmlns:vt="http://schemas.openxmlformats.org/officeDocument/2006/docPropsVTypes">2025-05-27T10:19:15Z</vt:filetime>
  </op:property>
  <op:property fmtid="{D5CDD505-2E9C-101B-9397-08002B2CF9AE}" pid="11" name="Objective-Owner">
    <vt:lpwstr xmlns:vt="http://schemas.openxmlformats.org/officeDocument/2006/docPropsVTypes">Johnson Karen</vt:lpwstr>
  </op:property>
  <op:property fmtid="{D5CDD505-2E9C-101B-9397-08002B2CF9AE}" pid="12" name="Objective-Path">
    <vt:lpwstr xmlns:vt="http://schemas.openxmlformats.org/officeDocument/2006/docPropsVTypes">Objective Global Folder:Professional Service - Student &amp; Academic Administration:11 Strategy &amp; Governance:Policies and Procedures:Academic Regulations &amp; Guidelines:Regulations for Tution Fees</vt:lpwstr>
  </op:property>
  <op:property fmtid="{D5CDD505-2E9C-101B-9397-08002B2CF9AE}" pid="13" name="Objective-Parent">
    <vt:lpwstr xmlns:vt="http://schemas.openxmlformats.org/officeDocument/2006/docPropsVTypes">Regulations for Tution Fees</vt:lpwstr>
  </op:property>
  <op:property fmtid="{D5CDD505-2E9C-101B-9397-08002B2CF9AE}" pid="14" name="Objective-State">
    <vt:lpwstr xmlns:vt="http://schemas.openxmlformats.org/officeDocument/2006/docPropsVTypes">Published</vt:lpwstr>
  </op:property>
  <op:property fmtid="{D5CDD505-2E9C-101B-9397-08002B2CF9AE}" pid="15" name="Objective-VersionId">
    <vt:lpwstr xmlns:vt="http://schemas.openxmlformats.org/officeDocument/2006/docPropsVTypes">vA1519853</vt:lpwstr>
  </op:property>
  <op:property fmtid="{D5CDD505-2E9C-101B-9397-08002B2CF9AE}" pid="16" name="Objective-Version">
    <vt:lpwstr xmlns:vt="http://schemas.openxmlformats.org/officeDocument/2006/docPropsVTypes">1.0</vt:lpwstr>
  </op:property>
  <op:property fmtid="{D5CDD505-2E9C-101B-9397-08002B2CF9AE}" pid="17" name="Objective-VersionNumber">
    <vt:r8 xmlns:vt="http://schemas.openxmlformats.org/officeDocument/2006/docPropsVTypes">1</vt:r8>
  </op:property>
  <op:property fmtid="{D5CDD505-2E9C-101B-9397-08002B2CF9AE}" pid="18" name="Objective-VersionComment">
    <vt:lpwstr xmlns:vt="http://schemas.openxmlformats.org/officeDocument/2006/docPropsVTypes"/>
  </op:property>
  <op:property fmtid="{D5CDD505-2E9C-101B-9397-08002B2CF9AE}" pid="19" name="Objective-FileNumber">
    <vt:lpwstr xmlns:vt="http://schemas.openxmlformats.org/officeDocument/2006/docPropsVTypes">qA249644</vt:lpwstr>
  </op:property>
  <op:property fmtid="{D5CDD505-2E9C-101B-9397-08002B2CF9AE}" pid="20" name="Objective-Classification">
    <vt:lpwstr xmlns:vt="http://schemas.openxmlformats.org/officeDocument/2006/docPropsVTypes"/>
  </op:property>
  <op:property fmtid="{D5CDD505-2E9C-101B-9397-08002B2CF9AE}" pid="21" name="Objective-Caveats">
    <vt:lpwstr xmlns:vt="http://schemas.openxmlformats.org/officeDocument/2006/docPropsVTypes"/>
  </op:property>
  <op:property fmtid="{D5CDD505-2E9C-101B-9397-08002B2CF9AE}" pid="22" name="Objective-Docstore Name">
    <vt:lpwstr xmlns:vt="http://schemas.openxmlformats.org/officeDocument/2006/docPropsVTypes"/>
  </op:property>
</op:Properties>
</file>